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0BDD883-E54D-404B-8881-5B46EE763F6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GV" sheetId="3" state="veryHidden" r:id="rId1"/>
    <sheet name="CAP NHAT 06.05" sheetId="1" r:id="rId2"/>
    <sheet name="GỐC" sheetId="2" r:id="rId3"/>
  </sheets>
  <definedNames>
    <definedName name="_xlnm._FilterDatabase" localSheetId="1" hidden="1">'CAP NHAT 06.05'!$B$1:$B$286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200" i="1"/>
  <c r="A25" i="1"/>
  <c r="A26" i="1" s="1"/>
  <c r="A27" i="1" s="1"/>
  <c r="A28" i="1" s="1"/>
  <c r="A29" i="1" s="1"/>
  <c r="A30" i="1" s="1"/>
  <c r="A31" i="1" s="1"/>
  <c r="A32" i="1" s="1"/>
  <c r="A35" i="1" s="1"/>
  <c r="A37" i="1" s="1"/>
  <c r="A39" i="1" s="1"/>
  <c r="A41" i="1" s="1"/>
  <c r="A42" i="1" s="1"/>
  <c r="A43" i="1" s="1"/>
  <c r="A44" i="1" s="1"/>
  <c r="A46" i="1" s="1"/>
  <c r="A47" i="1" s="1"/>
  <c r="A48" i="1" s="1"/>
  <c r="A49" i="1" s="1"/>
  <c r="A51" i="1" s="1"/>
  <c r="A52" i="1" s="1"/>
  <c r="A54" i="1" s="1"/>
  <c r="A55" i="1" s="1"/>
  <c r="A56" i="1" s="1"/>
  <c r="A58" i="1" s="1"/>
  <c r="A59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1" i="2"/>
  <c r="A229" i="2"/>
  <c r="A227" i="2"/>
  <c r="A225" i="2"/>
  <c r="A223" i="2"/>
  <c r="A221" i="2"/>
  <c r="A219" i="2"/>
  <c r="A218" i="2"/>
  <c r="A217" i="2"/>
  <c r="A216" i="2"/>
  <c r="A215" i="2"/>
  <c r="A214" i="2"/>
  <c r="A212" i="2"/>
  <c r="A211" i="2"/>
  <c r="A210" i="2"/>
  <c r="A209" i="2"/>
  <c r="A208" i="2"/>
  <c r="A207" i="2"/>
  <c r="A206" i="2"/>
  <c r="A205" i="2"/>
  <c r="A203" i="2"/>
  <c r="A202" i="2"/>
  <c r="A201" i="2"/>
  <c r="A200" i="2"/>
  <c r="A199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38" i="2"/>
  <c r="A136" i="2"/>
  <c r="A135" i="2"/>
  <c r="A133" i="2"/>
  <c r="A132" i="2"/>
  <c r="A131" i="2"/>
  <c r="A130" i="2"/>
  <c r="A129" i="2"/>
  <c r="A128" i="2"/>
  <c r="A127" i="2"/>
  <c r="A125" i="2"/>
  <c r="A123" i="2"/>
  <c r="A122" i="2"/>
  <c r="A120" i="2"/>
  <c r="A119" i="2"/>
  <c r="A118" i="2"/>
  <c r="A117" i="2"/>
  <c r="A115" i="2"/>
  <c r="A114" i="2"/>
  <c r="A113" i="2"/>
  <c r="A111" i="2"/>
  <c r="A109" i="2"/>
  <c r="A107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7" i="2"/>
  <c r="A55" i="2"/>
  <c r="A54" i="2"/>
  <c r="A52" i="2"/>
  <c r="A51" i="2"/>
  <c r="A50" i="2"/>
  <c r="A48" i="2"/>
  <c r="A47" i="2"/>
  <c r="A45" i="2"/>
  <c r="A44" i="2"/>
  <c r="A43" i="2"/>
  <c r="A42" i="2"/>
  <c r="A41" i="2"/>
  <c r="A39" i="2"/>
  <c r="A38" i="2"/>
  <c r="A36" i="2"/>
  <c r="A34" i="2"/>
  <c r="A32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9" i="1" s="1"/>
  <c r="A111" i="1" s="1"/>
  <c r="A113" i="1" s="1"/>
  <c r="A115" i="1" s="1"/>
  <c r="A117" i="1" s="1"/>
  <c r="A119" i="1" s="1"/>
  <c r="A120" i="1" s="1"/>
  <c r="A122" i="1" s="1"/>
  <c r="A123" i="1" s="1"/>
  <c r="A124" i="1" s="1"/>
  <c r="A125" i="1" s="1"/>
  <c r="A126" i="1" s="1"/>
  <c r="A127" i="1" s="1"/>
  <c r="A129" i="1" s="1"/>
  <c r="A130" i="1" s="1"/>
  <c r="A132" i="1" s="1"/>
  <c r="A133" i="1" s="1"/>
  <c r="A134" i="1" s="1"/>
  <c r="A136" i="1" s="1"/>
  <c r="A137" i="1" s="1"/>
  <c r="A138" i="1" s="1"/>
  <c r="A139" i="1" s="1"/>
  <c r="A140" i="1" s="1"/>
  <c r="A141" i="1" s="1"/>
  <c r="A143" i="1" s="1"/>
  <c r="A144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4" i="1" s="1"/>
  <c r="A225" i="1" s="1"/>
  <c r="A226" i="1" s="1"/>
  <c r="A227" i="1" s="1"/>
  <c r="A228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7" i="1" s="1"/>
  <c r="A249" i="1" s="1"/>
  <c r="A251" i="1" s="1"/>
  <c r="A252" i="1" s="1"/>
  <c r="A254" i="1" s="1"/>
  <c r="A256" i="1" s="1"/>
  <c r="A257" i="1" s="1"/>
  <c r="A259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8" i="1" s="1"/>
  <c r="A280" i="1" s="1"/>
  <c r="A282" i="1" s="1"/>
  <c r="A284" i="1" s="1"/>
  <c r="A285" i="1" s="1"/>
  <c r="A286" i="1" s="1"/>
</calcChain>
</file>

<file path=xl/sharedStrings.xml><?xml version="1.0" encoding="utf-8"?>
<sst xmlns="http://schemas.openxmlformats.org/spreadsheetml/2006/main" count="1864" uniqueCount="988">
  <si>
    <t>STT</t>
  </si>
  <si>
    <t xml:space="preserve">CƠ SỞ Y TẾ </t>
  </si>
  <si>
    <t>ĐỊA CHỈ</t>
  </si>
  <si>
    <t>QUẬN/ HUYỆN</t>
  </si>
  <si>
    <t>ĐIỆN THOẠI</t>
  </si>
  <si>
    <t>GHI CHÚ</t>
  </si>
  <si>
    <t>BẢO LÃNH VIỆN PHÍ NỘI TRÚ</t>
  </si>
  <si>
    <t>HỒ CHÍ MINH</t>
  </si>
  <si>
    <t>BỆNH VIỆN TAI MŨI HỌNG SÀI GÒN</t>
  </si>
  <si>
    <t>1-3 Trịnh Văn Cấn, Phường Cầu Ông Lãnh</t>
  </si>
  <si>
    <t>Quận 1</t>
  </si>
  <si>
    <t>028 38213456</t>
  </si>
  <si>
    <r>
      <t xml:space="preserve">BỆNH VIỆN TỪ DŨ 
</t>
    </r>
    <r>
      <rPr>
        <b/>
        <sz val="10"/>
        <color rgb="FFFF0000"/>
        <rFont val="Times New Roman"/>
        <family val="1"/>
      </rPr>
      <t>(Liên hệ Bakco để lấy xác nhận trước khi đến BLVP)</t>
    </r>
  </si>
  <si>
    <t>284 Cống Quỳnh, Phường Phạm Ngũ Lão</t>
  </si>
  <si>
    <t>19007237 
028 54042829</t>
  </si>
  <si>
    <t>BỆNH VIỆN FV – HCM</t>
  </si>
  <si>
    <t>6 Nguyễn Lương Bằng, Phường Tân Phú</t>
  </si>
  <si>
    <t>Quận 7</t>
  </si>
  <si>
    <t>028 54113333</t>
  </si>
  <si>
    <t xml:space="preserve">BỆNH VIỆN ĐA KHOA VẠN HẠNH </t>
  </si>
  <si>
    <t>72-74 Sư Vạn Hạnh, Phường 12</t>
  </si>
  <si>
    <t>Quận 10</t>
  </si>
  <si>
    <t xml:space="preserve">028 62995020 </t>
  </si>
  <si>
    <t xml:space="preserve">BỆNH VIỆN TÂM TRÍ SÀI GÒN </t>
  </si>
  <si>
    <t>171 Trường Chinh,  Phường Tân Thới Nhất</t>
  </si>
  <si>
    <t>Quận 12</t>
  </si>
  <si>
    <t>028 62601100</t>
  </si>
  <si>
    <t>BỆNH VIỆN COLUMBIA GIA ĐỊNH</t>
  </si>
  <si>
    <t>01 đường Nơ Trang Long,  Phường 7</t>
  </si>
  <si>
    <t>Quận Bình Thạnh</t>
  </si>
  <si>
    <t>028 38030678</t>
  </si>
  <si>
    <t xml:space="preserve">BỆNH VIỆN QUỐC TẾ VINMEC CENTRAL PARK </t>
  </si>
  <si>
    <t>208 Nguyễn Hữu Cảnh, Phường 22</t>
  </si>
  <si>
    <t>028 36221166</t>
  </si>
  <si>
    <t>BỆNH VIỆN PHỤ SẢN MÊKÔNG</t>
  </si>
  <si>
    <t>243-243A-243B Hoàng Văn Thụ, Phường 1</t>
  </si>
  <si>
    <t>Quận Tân Bình</t>
  </si>
  <si>
    <t xml:space="preserve">028 38442986 
028 38442988 </t>
  </si>
  <si>
    <t xml:space="preserve">BỆNH VIỆN TRIỀU AN </t>
  </si>
  <si>
    <t>425 Kinh Dương Vương, Phường An Lạc</t>
  </si>
  <si>
    <t>Quận Bình Tân</t>
  </si>
  <si>
    <t>028 37508888</t>
  </si>
  <si>
    <t>BỆNH VIỆN ĐA KHOA HỒNG ĐỨC</t>
  </si>
  <si>
    <t>32/2 Thống Nhất, phường 10</t>
  </si>
  <si>
    <t>Quận Gò Vấp</t>
  </si>
  <si>
    <t>028 39969999</t>
  </si>
  <si>
    <t xml:space="preserve">BỆNH VIỆN ĐA KHOA AN SINH </t>
  </si>
  <si>
    <t>10 Trần Huy Liệu, Phường 12</t>
  </si>
  <si>
    <t>Quận Phú Nhuận</t>
  </si>
  <si>
    <t>028 38457777</t>
  </si>
  <si>
    <t>BỆNH VIỆN HOÀN MỸ SÀI GÒN</t>
  </si>
  <si>
    <t>60-60A Phan Xích Long, Phường 1</t>
  </si>
  <si>
    <t>028 39902468</t>
  </si>
  <si>
    <t xml:space="preserve">BỆNH VIỆN ĐA KHOA QUỐC ÁNH </t>
  </si>
  <si>
    <t>104-110 đường 54 (Quốc lộ 1A), KDC Tân Tạo, Phường Tân Tạo</t>
  </si>
  <si>
    <t>028 54073879</t>
  </si>
  <si>
    <t>BỆNH VIỆN QUỐC TẾ MINH ANH</t>
  </si>
  <si>
    <t>Số 36, đường số 1B, Phường Bình Trị Đông B</t>
  </si>
  <si>
    <t>028 62600848</t>
  </si>
  <si>
    <t>BỆNH VIỆN ĐA KHOA QUỐC TẾ NAM SÀI GÒN</t>
  </si>
  <si>
    <t>88 Đường số 8, KDC Trung Sơn, Xã Bình Hưng</t>
  </si>
  <si>
    <t>Huyện Bình Chánh</t>
  </si>
  <si>
    <t xml:space="preserve">028 54292826 </t>
  </si>
  <si>
    <t>HÀ NỘI</t>
  </si>
  <si>
    <t>BỆNH VIỆN VIỆT PHÁP HÀ NỘI</t>
  </si>
  <si>
    <t>Số 01 Đường Phương Mai, Phường Phương Mai</t>
  </si>
  <si>
    <t>Quận Đống Đa</t>
  </si>
  <si>
    <t>024 35771100</t>
  </si>
  <si>
    <t>BỆNH VIỆN HỒNG NGỌC</t>
  </si>
  <si>
    <t>Số 55 Yên Ninh, Phường Trúc Bạch</t>
  </si>
  <si>
    <t>Quận Ba Đình</t>
  </si>
  <si>
    <t>024 73058880</t>
  </si>
  <si>
    <t xml:space="preserve">CTY TNHH CÔNG NGHỆ VÀ XÉT NGHIỆM Y HỌC (MEDLATEC) </t>
  </si>
  <si>
    <t>42-44 Nghĩa Dũng, Phường Phúc Xá</t>
  </si>
  <si>
    <t>024 37162066</t>
  </si>
  <si>
    <t>BỆNH VIỆN ĐA KHOA HỒNG PHÁT</t>
  </si>
  <si>
    <t>219 Lê Duẩn, Phường Nguyễn Du</t>
  </si>
  <si>
    <t>Quận Hai Bà Trưng</t>
  </si>
  <si>
    <t>024 39429999</t>
  </si>
  <si>
    <t>BỆNH VIỆN ĐA KHOA QUỐC TẾ VINMEC TIMES CITY</t>
  </si>
  <si>
    <t>458 Minh Khai, Phường Vĩnh Tuy</t>
  </si>
  <si>
    <t>04 39743556</t>
  </si>
  <si>
    <t>BỆNH VIỆN MẮT QUỐC TẾ  DND</t>
  </si>
  <si>
    <t>126 - 128 Bùi Thị Xuân, Phường Bùi Thị Xuân</t>
  </si>
  <si>
    <t xml:space="preserve">1900 6966    </t>
  </si>
  <si>
    <t>BỆNH VIỆN ĐA KHOA QUỐC TẾ THU CÚC</t>
  </si>
  <si>
    <t>286 Thụy Khuê, Phường Bưởi</t>
  </si>
  <si>
    <t>Quận Tây Hồ</t>
  </si>
  <si>
    <t>1900 55 88 96</t>
  </si>
  <si>
    <t xml:space="preserve">PHÒNG KHÁM ĐA KHOA QUỐC TẾ THU CÚC </t>
  </si>
  <si>
    <t>216 Trần Duy Hưng, Phường Trung Hòa</t>
  </si>
  <si>
    <t>Quận Cầu Giấy</t>
  </si>
  <si>
    <t>098 5887755</t>
  </si>
  <si>
    <t>BỆNH VIỆN ĐA KHOA PHƯƠNG ĐÔNG</t>
  </si>
  <si>
    <t>Số 9 Phố Viên, Phường Cổ Nhuế 2</t>
  </si>
  <si>
    <t>Quận Bắc Từ Liêm</t>
  </si>
  <si>
    <t>1900 1806</t>
  </si>
  <si>
    <t>QUẢNG NINH</t>
  </si>
  <si>
    <t>10A Lê Thánh Tông, Hồng Gai</t>
  </si>
  <si>
    <t>Thành Phố Hạ Long</t>
  </si>
  <si>
    <t>0203 3828188</t>
  </si>
  <si>
    <t>NGHỆ AN</t>
  </si>
  <si>
    <t xml:space="preserve">BỆNH VIỆN QUỐC TẾ VINH </t>
  </si>
  <si>
    <t>99 Phạm Đình Toái, Nghi Phan</t>
  </si>
  <si>
    <t>Thành Phố Vinh</t>
  </si>
  <si>
    <t>0238 3968888</t>
  </si>
  <si>
    <t>HẢI PHÒNG</t>
  </si>
  <si>
    <t xml:space="preserve">BỆNH VIỆN ĐA KHOA QUỐC TẾ HẢI PHÒNG </t>
  </si>
  <si>
    <t>124 Nguyễn Đức Cảnh, Cát Dài</t>
  </si>
  <si>
    <t>Quận Lê Chân</t>
  </si>
  <si>
    <t xml:space="preserve">0225 3955888 </t>
  </si>
  <si>
    <t>KHÁNH HÒA</t>
  </si>
  <si>
    <t xml:space="preserve">BỆNH VIỆN ĐA KHOA TÂM TRÍ NHA TRANG </t>
  </si>
  <si>
    <t>57 - 59 Cao Thắng, Phường Phước Long</t>
  </si>
  <si>
    <t>Thành Phố Nha Trang</t>
  </si>
  <si>
    <t>0258 3887599</t>
  </si>
  <si>
    <t xml:space="preserve">BỆNH VIỆN ĐA KHOA QUỐC TẾ VINMEC NHA TRANG </t>
  </si>
  <si>
    <t>42A Trần Phú, Phường Vĩnh Nguyên</t>
  </si>
  <si>
    <t xml:space="preserve"> 0258 3900168</t>
  </si>
  <si>
    <t>ĐÀ NẴNG</t>
  </si>
  <si>
    <t>BỆNH VIỆN HOÀN MỸ ĐÀ NẴNG</t>
  </si>
  <si>
    <t>161 Nguyễn Văn Linh, phường Thạc Gián</t>
  </si>
  <si>
    <t>Quận Thanh Khê</t>
  </si>
  <si>
    <t>0236 3509808</t>
  </si>
  <si>
    <t xml:space="preserve">BỆNH VIỆN PHỤ NỮ ĐÀ NẴNG </t>
  </si>
  <si>
    <t>26C Chu Văn An, Phường Bình Hiên</t>
  </si>
  <si>
    <t>Quận Hải Châu</t>
  </si>
  <si>
    <t>0236 2222055</t>
  </si>
  <si>
    <t>BỆNH VIỆN TÂM TRÍ ĐÀ NẴNG</t>
  </si>
  <si>
    <t>64 Cách Mạng Tháng 8, Phường Khuê Trung</t>
  </si>
  <si>
    <t>Quận Cẩm Lệ</t>
  </si>
  <si>
    <t>0236 3679555</t>
  </si>
  <si>
    <t xml:space="preserve">BỆNH VIỆN GIA ĐÌNH ĐÀ NẴNG </t>
  </si>
  <si>
    <t>73 Nguyễn Hữu Thọ, phường Hòa Thuận Tây</t>
  </si>
  <si>
    <t>19002250</t>
  </si>
  <si>
    <t>BỆNH VIỆN ĐA KHOA QUỐC TẾ VINMEC ĐÀ NẴNG</t>
  </si>
  <si>
    <t>Đường 30/4, Khu dân cư số 4 Nguyễn Tri Phương, Phường Hòa Cường Bắc</t>
  </si>
  <si>
    <t>ĐỒNG NAI</t>
  </si>
  <si>
    <t xml:space="preserve">BỆNH VIỆN ĐA KHOA QUỐC TẾ LONG BÌNH </t>
  </si>
  <si>
    <t>85 Bùi Văn Hòa, Khu Phố 5, Phường Long Bình</t>
  </si>
  <si>
    <t>Thành phố Biên Hòa</t>
  </si>
  <si>
    <t>0908184955</t>
  </si>
  <si>
    <t xml:space="preserve"> BỆNH VIỆN QUỐC TẾ HOÀN MỸ ĐỒNG NAI</t>
  </si>
  <si>
    <t>Tầng 9 số 1048A, đường Phạm Văn Thuận, Phường Tân Mai</t>
  </si>
  <si>
    <t>0251 3955955</t>
  </si>
  <si>
    <t>BÌNH DƯƠNG</t>
  </si>
  <si>
    <t>BỆNH VIỆN ĐA KHOA QUỐC TẾ HẠNH PHÚC</t>
  </si>
  <si>
    <t>Số 18 Đại lộ Bình Dương, Phường Vĩnh Phú</t>
  </si>
  <si>
    <t>Thị Xã Thuận An</t>
  </si>
  <si>
    <t xml:space="preserve">1900 6765 </t>
  </si>
  <si>
    <t>BỆNH VIỆN COLUMBIA BÌNH DƯƠNG</t>
  </si>
  <si>
    <t>Đường 22 tháng 12, Khu Phố Hòa Lân, Thuận Giao</t>
  </si>
  <si>
    <t>Thị Xã Thuận Giao</t>
  </si>
  <si>
    <t xml:space="preserve"> 0274 3819933</t>
  </si>
  <si>
    <t xml:space="preserve">BỆNH VIỆN ĐA KHOA SÀI GÒN BÌNH DƯƠNG </t>
  </si>
  <si>
    <t>Số 39 Hồ Văn Cống,Khu phố 4, Phường Tương Bình Hiệp</t>
  </si>
  <si>
    <t>Thành Phố Thủ Dầu Một</t>
  </si>
  <si>
    <t xml:space="preserve"> 0274 3668989</t>
  </si>
  <si>
    <t>CẦN THƠ</t>
  </si>
  <si>
    <t>BỆNH VIỆN HOÀN MỸ CỬU LONG</t>
  </si>
  <si>
    <t>Lô 20 Đường Quang Trung,  phường Phú Thứ</t>
  </si>
  <si>
    <t>Quận Cái Răng</t>
  </si>
  <si>
    <t>0292 3917901</t>
  </si>
  <si>
    <t>BỆNH VIỆN QUỐC TẾ PHƯƠNG CHÂU</t>
  </si>
  <si>
    <t>300 Nguyễn Văn Cừ nối dài, Phường An Khánh</t>
  </si>
  <si>
    <t>Quận Ninh Kiều</t>
  </si>
  <si>
    <t xml:space="preserve">0292 2224466 </t>
  </si>
  <si>
    <t>PHÚ QUỐC</t>
  </si>
  <si>
    <t>Khu Bãi Dài, xã Gành Dầu, huyện Phú Quốc</t>
  </si>
  <si>
    <t>Tỉnh Kiên Giang</t>
  </si>
  <si>
    <t>0297 3985588</t>
  </si>
  <si>
    <t>BẢO LÃNH VIỆN PHÍ NGOẠI TRÚ</t>
  </si>
  <si>
    <t>PHÒNG KHÁM ĐA KHOA QUỐC TẾ SÀI GÒN</t>
  </si>
  <si>
    <t xml:space="preserve"> 9 – 15 Trịnh Văn Cấn, Phường Cầu Ông Lãnh</t>
  </si>
  <si>
    <t>PHÒNG KHÁM QUỐC TẾ VICTORIA HEALTHCARE ( CƠ SỞ 2 )</t>
  </si>
  <si>
    <t>22 Đinh Tiên Hoàng, Phường Đa Kao</t>
  </si>
  <si>
    <t>028 39115315</t>
  </si>
  <si>
    <t>PHÒNG KHÁM ĐA KHOA VIGOR HEALTH</t>
  </si>
  <si>
    <t>Tòa Nhà Miss Áo Dài, Lầu 2 - 4, 21 Nguyễn Trung Ngạn,Phường Bến Nghé</t>
  </si>
  <si>
    <t>028 3911 5315</t>
  </si>
  <si>
    <t>PHÒNG KHÁM ĐA KHOA QUỐC TẾ COLUMBIA ASIA SÀI GÒN</t>
  </si>
  <si>
    <t>8 Alexandre de Rhodes, Phường Bến Nghé</t>
  </si>
  <si>
    <t>028 38238455</t>
  </si>
  <si>
    <t>PHÒNG KHÁM ĐA KHOA QUỐC TẾ VINMEC SÀI GÒN</t>
  </si>
  <si>
    <t>2-2 Bis Trần Cao Vân,Phường Đa Kao</t>
  </si>
  <si>
    <t>090 589 80 69</t>
  </si>
  <si>
    <t>PHÒNG KHÁM ĐA KHOA QUỐC TẾ CAREPLUS</t>
  </si>
  <si>
    <t>66-68 Nam Kỳ Khởi Nghĩa, Phường Nguyễn Thái Bình</t>
  </si>
  <si>
    <t>(+84 28) 7305 4668 1800 6116</t>
  </si>
  <si>
    <t>PHÒNG KHÁM SÀI GÒN</t>
  </si>
  <si>
    <t>Số 2 - 2 Bis Trần Cao Vân, Phường Đa Kao</t>
  </si>
  <si>
    <t>028 3520 3388</t>
  </si>
  <si>
    <t>PHÒNG KHÁM QUỐC TẾ VICTORIA HEALTHCARE ( CƠ SỞ 3 )</t>
  </si>
  <si>
    <t>37-39 Lương Định Của, Phường Bình An</t>
  </si>
  <si>
    <t>Quận 2</t>
  </si>
  <si>
    <t>028 39104545</t>
  </si>
  <si>
    <t xml:space="preserve">PHÒNG KHÁM ĐA KHOA VIGOR HEALTH </t>
  </si>
  <si>
    <t>102A Trương Định, Phường 9</t>
  </si>
  <si>
    <t>Quận 3</t>
  </si>
  <si>
    <t>028  39115315</t>
  </si>
  <si>
    <t>PHÒNG KHÁM ĐA KHOA QUỐC TẾ YERSIN</t>
  </si>
  <si>
    <t>8-10 Trương Định, Phường 6</t>
  </si>
  <si>
    <t>028 39336688</t>
  </si>
  <si>
    <t xml:space="preserve">PHÒNG KHÁM ĐA KHOA PACIFIC </t>
  </si>
  <si>
    <t>4 - 4B Lê Quý Đôn, Phường 6</t>
  </si>
  <si>
    <t>028 7304 2668</t>
  </si>
  <si>
    <t>SINGAPORE INDOCHINA HEALTHCARE GROUP (SIHG)</t>
  </si>
  <si>
    <t>028 54 171711</t>
  </si>
  <si>
    <t>PHÒNG KHÁM QUỐC TẾ VICTORIA HEALTHCARE ( CƠ SỞ 4 )</t>
  </si>
  <si>
    <t>1056 Nguyễn Văn Linh, Sky Garden 1, Phú Mỹ Hưng</t>
  </si>
  <si>
    <t xml:space="preserve">028 39104545   </t>
  </si>
  <si>
    <t>Lầu 2, Crescent Plaza, 105 Tôn Dật Tiên, Phường Tân Phú</t>
  </si>
  <si>
    <t>PHÒNG KHÁM ĐA KHOA SÀI GÒN HEALTHCARE</t>
  </si>
  <si>
    <t>45 Thành Thái, Phường 14</t>
  </si>
  <si>
    <t>0982264545</t>
  </si>
  <si>
    <t xml:space="preserve">PHÒNG KHÁM ĐA KHOA DIAG CENTER </t>
  </si>
  <si>
    <t>420 Cao Thắng, Phường 12</t>
  </si>
  <si>
    <t xml:space="preserve">PHÒNG KHÁM ĐA KHOA VÌ DÂN </t>
  </si>
  <si>
    <t>69 Đinh Bộ Lĩnh, Phường 26</t>
  </si>
  <si>
    <t>028 73042668</t>
  </si>
  <si>
    <t>PHÒNG KHÁM QUỐC TẾ VICTORIA HEALTHCARE ( CƠ SỞ 1 )</t>
  </si>
  <si>
    <t>135A Nguyễn Văn Trỗi, Phường 12</t>
  </si>
  <si>
    <t>107 Tân Hải, Phường 13</t>
  </si>
  <si>
    <t xml:space="preserve">PHÒNG KHÁM ĐA KHOA QUỐC TẾ GOLDEN HEALTHCARE </t>
  </si>
  <si>
    <t>Số 37 Hoàng Hoa Thám, Phường 13</t>
  </si>
  <si>
    <t>0369 031 818</t>
  </si>
  <si>
    <t xml:space="preserve">PHÒNG KHÁM SIM MEDICAL CENTER
</t>
  </si>
  <si>
    <t>RS05 Richstar Residence, 239-241 Hòa Bình, phường Hiệp Tân</t>
  </si>
  <si>
    <t>Quận Tân Phú</t>
  </si>
  <si>
    <t>08 9916 66538
1900 25 25 25
028 777 88 555</t>
  </si>
  <si>
    <t>104-110 đường 54 (Quốc lộ 1A), KDC Tân Tạo,Phường Tân Tạo</t>
  </si>
  <si>
    <t xml:space="preserve">BỆNH VIỆN ĐA KHOA HỒNG PHÁT </t>
  </si>
  <si>
    <t>024 39743556</t>
  </si>
  <si>
    <t xml:space="preserve">PHÒNG KHÁM QUỐC TẾ VINMEC TIMES CITY 
</t>
  </si>
  <si>
    <t>Số 458 Minh Khai , Phường Vĩnh Tuy</t>
  </si>
  <si>
    <t xml:space="preserve">024 39743556    </t>
  </si>
  <si>
    <t>BỆNH VIỆN MẮT QUỐC TẾ DND</t>
  </si>
  <si>
    <t xml:space="preserve"> 128 Bùi Thị Xuân, Phường Bùi Thị Xuân</t>
  </si>
  <si>
    <t>024 39749180</t>
  </si>
  <si>
    <t>PHÒNG KHÁM ĐA KHOA MEDLATEC TÂY HỒ</t>
  </si>
  <si>
    <t>99 Trích Sài, Phường Bưởi</t>
  </si>
  <si>
    <t xml:space="preserve">PHÒNG KHÁM ĐA KHOA QUỐC TẾ VINMEC ROYAL CITY </t>
  </si>
  <si>
    <t>Quận Thanh Xuân</t>
  </si>
  <si>
    <t>024 3975 6887</t>
  </si>
  <si>
    <t>PHÒNG KHÁM ĐA KHOA MEDLATEC THANH XUÂN</t>
  </si>
  <si>
    <t>Số 5 đường Khuất Duy Tiến, Phường Thanh Xuân Bắc</t>
  </si>
  <si>
    <t>024 32663688</t>
  </si>
  <si>
    <t>Tầng 1, toà nhà M1, Khu căn hộ Vinhomes Metropolis Liễu Giai - Số 29 Liễu Giai, Phường Ngọc Khánh</t>
  </si>
  <si>
    <t>Quận  Ba Đình</t>
  </si>
  <si>
    <t>024 3975 6886</t>
  </si>
  <si>
    <t>PHÒNG KHÁM ĐA KHOA MEDELAB</t>
  </si>
  <si>
    <t>86-88 Nguyễn Lương Bằng, Phường Nam Đồng</t>
  </si>
  <si>
    <t>024 38456868</t>
  </si>
  <si>
    <t>9 Phố Viên, Phường Cổ Nhuế 2</t>
  </si>
  <si>
    <t>024 32753960</t>
  </si>
  <si>
    <t xml:space="preserve">PHÒNG KHÁM ĐA KHOA TÍN ĐỨC </t>
  </si>
  <si>
    <t>39-41, 69 Trần Quý Cáp, phường Vạn Thắng</t>
  </si>
  <si>
    <t>058-3813774
058-3813778</t>
  </si>
  <si>
    <t>42A Trần Phú, PhườngVĩnh Nguyên</t>
  </si>
  <si>
    <t xml:space="preserve">PHÒNG KHÁM CƠ XƯƠNG KHỚP PCC </t>
  </si>
  <si>
    <t>G1A Đồng Khởi, Khu Phố 4, Phường Tân Hiệp</t>
  </si>
  <si>
    <t>19006417
0907506687</t>
  </si>
  <si>
    <t>PHÒNG KHÁM ĐA KHOA PACIFIC</t>
  </si>
  <si>
    <t>K15, Đường Võ Thị Sáu, Phường Thống Nhất</t>
  </si>
  <si>
    <t>1900 6049</t>
  </si>
  <si>
    <t>PKĐK QUỐC TẾ LONG BÌNH ( CN C11)</t>
  </si>
  <si>
    <t>1419 Bùi Văn Hòa, Khu Phố 7, Phường Long Bình</t>
  </si>
  <si>
    <t>0943975863</t>
  </si>
  <si>
    <t>PKĐK QUỐC TẾ LONG BÌNH ( CN BÀU XÉO)</t>
  </si>
  <si>
    <t>KCN Bàu Xéo, Thị Trấn Trảng Bom</t>
  </si>
  <si>
    <t>Huyện Trảng Bom</t>
  </si>
  <si>
    <t>0943264568</t>
  </si>
  <si>
    <t>PKĐK QUỐC TẾ LONG BÌNH ( CN TRẢNG BOM)</t>
  </si>
  <si>
    <t>Số 20/38, Tổ 7, Khu phố 3 Trảng Bom</t>
  </si>
  <si>
    <t>0918374530</t>
  </si>
  <si>
    <t>BÀ RỊA -VŨNG TÀU</t>
  </si>
  <si>
    <t>PHÒNG KHÁM ĐA KHOA Y SÀI GÒN</t>
  </si>
  <si>
    <t>Thành Phố Vũng Tàu</t>
  </si>
  <si>
    <t>0254 3513115</t>
  </si>
  <si>
    <t xml:space="preserve">PHÒNG KHÁM ĐA KHOA VẠN THÀNH SÀI GÒN 
</t>
  </si>
  <si>
    <t xml:space="preserve">306 Độc Lập ,Phường Phú Mỹ </t>
  </si>
  <si>
    <t xml:space="preserve">Thị xã Phú Mỹ </t>
  </si>
  <si>
    <t>0254 3890186</t>
  </si>
  <si>
    <t xml:space="preserve">BẢO LÃNH VIỆN PHÍ RĂNG </t>
  </si>
  <si>
    <t>NHA KHOA BÌNH AN</t>
  </si>
  <si>
    <t>563-565 Trần Hưng Đạo, Phường Cầu Kho</t>
  </si>
  <si>
    <t>028 3836 0818
0978 540 828</t>
  </si>
  <si>
    <t>NHA KHOA KỸ THUẬT SỐ</t>
  </si>
  <si>
    <t>62 Đặng Dung, Phường Tân Định</t>
  </si>
  <si>
    <t>028. 38483227</t>
  </si>
  <si>
    <t>NHA KHOA SAINT PAUL (CƠ SỞ 2)</t>
  </si>
  <si>
    <t>50 Nguyễn Thị Minh Khai, Phường Đa Kao</t>
  </si>
  <si>
    <t xml:space="preserve">028 3827 9449 </t>
  </si>
  <si>
    <t xml:space="preserve">NHA KHOA ÂU MỸ </t>
  </si>
  <si>
    <t>113 - 115 Đinh Tiên Hoàng, Phường Đakao</t>
  </si>
  <si>
    <t>028 38202039</t>
  </si>
  <si>
    <t>101 Đường Sương Nguyệt Anh, Phường Phạm Ngũ Lão</t>
  </si>
  <si>
    <t>090 990 32 58</t>
  </si>
  <si>
    <t>NHA KHOA KIM CN NGUYỄN ĐÌNH CHIỂU</t>
  </si>
  <si>
    <t>31 Nguyễn Đình Chiểu, Phường Đa Kao</t>
  </si>
  <si>
    <t>1900 6899
0902 898 258</t>
  </si>
  <si>
    <t>NHA KHOA 2000</t>
  </si>
  <si>
    <t>99 Hồ Hảo Hớn, Phường Cô Giang</t>
  </si>
  <si>
    <t>1900 7799 20 - 
(028) 5409 2000</t>
  </si>
  <si>
    <t>NHA KHOA 24 SEVEN</t>
  </si>
  <si>
    <t>261B Hai Bà Trưng, Phường Võ Thị Sáu</t>
  </si>
  <si>
    <t xml:space="preserve">0977403103
0912916878 </t>
  </si>
  <si>
    <t>NHA KHOA NAM NHẬT (CƠ SỞ 1)</t>
  </si>
  <si>
    <t>10A Trần Quang Diệu, Phường 14</t>
  </si>
  <si>
    <t>028 3526 2822</t>
  </si>
  <si>
    <t>NHA KHOA VIỆT GIAO (CƠ SỞ 1)</t>
  </si>
  <si>
    <t>71 Phạm Ngọc Thạch, Phường 6</t>
  </si>
  <si>
    <t>028 38 204 103</t>
  </si>
  <si>
    <t>NHA KHOA SONG PHÁT (CƠ SỞ 1)</t>
  </si>
  <si>
    <t>331 Điện Biên Phủ, Phường 04</t>
  </si>
  <si>
    <t>028 3929 1337</t>
  </si>
  <si>
    <t>NHA KHOA UCARE</t>
  </si>
  <si>
    <t>487B Nguyễn Đình Chiểu, Phường 2</t>
  </si>
  <si>
    <t>(028) 38 336 777 
0914 830 117</t>
  </si>
  <si>
    <t xml:space="preserve">NHA KHOA KIM CN LÊ VĂN SỸ </t>
  </si>
  <si>
    <t>345 Lê Văn Sỹ, Phường 13</t>
  </si>
  <si>
    <t xml:space="preserve">NHA KHOA FLORA CLINIC </t>
  </si>
  <si>
    <t>326 Nguyễn Thị Minh Khai, Phường 5</t>
  </si>
  <si>
    <t>028 7305 8999</t>
  </si>
  <si>
    <t>502 Ngô Gia Tự, Phường 9</t>
  </si>
  <si>
    <t>Quận 5</t>
  </si>
  <si>
    <t>(028) 9509304 – 
(028) 9509305</t>
  </si>
  <si>
    <t xml:space="preserve">BỆNH VIỆN CK RĂNG HÀM MẶT </t>
  </si>
  <si>
    <t>1256-1258 Võ Văn Kiệt , Phường 10</t>
  </si>
  <si>
    <t>028.8567479
0908 120 962</t>
  </si>
  <si>
    <t>NHA KHOA KIM CN ADV</t>
  </si>
  <si>
    <t>43 - 45 An Dương Vương, Phường 8</t>
  </si>
  <si>
    <t>0909 903 258
1900 6899</t>
  </si>
  <si>
    <t xml:space="preserve">NHA KHOA SAKURA </t>
  </si>
  <si>
    <t>69(R4-14) Lê Văn Thiêm, Hưng Phước 3, Phường Tân Phong</t>
  </si>
  <si>
    <t>028 5415 6868</t>
  </si>
  <si>
    <t>NHA KHOA KHÁNH PHÚC</t>
  </si>
  <si>
    <t xml:space="preserve">Số 1 – Đường số 2 – Phường Phú Mỹ </t>
  </si>
  <si>
    <t>NHA KHOA KIM CN NGUYỄN THỊ THẬP</t>
  </si>
  <si>
    <t>493 Nguyễn Thị Thập, Phường Tân Phong</t>
  </si>
  <si>
    <t>028 7303 7688</t>
  </si>
  <si>
    <t>NHA KHOA VIỆT GIAO (CƠ SỞ 2)</t>
  </si>
  <si>
    <t>120 Ngô Quyền , Phường 5</t>
  </si>
  <si>
    <t>028 38 556 361</t>
  </si>
  <si>
    <t>NHA KHOA VIỆT GIAO (CƠ SỞ 3)</t>
  </si>
  <si>
    <t>111D Ngô Quyền , Phường 6</t>
  </si>
  <si>
    <t>028 38 553 971</t>
  </si>
  <si>
    <t>NHA KHOA 3 - 2</t>
  </si>
  <si>
    <t>74 Đường 3/2, Phường 12</t>
  </si>
  <si>
    <t>028 3862 7991</t>
  </si>
  <si>
    <t>NHA KHOA LAM ANH</t>
  </si>
  <si>
    <t>329 CMT8, Phường 12</t>
  </si>
  <si>
    <t>028 3862 7671</t>
  </si>
  <si>
    <t>NHA KHOA PHƯƠNG ĐÔNG</t>
  </si>
  <si>
    <t>56 Đường 3 Tháng 2, Phường 12</t>
  </si>
  <si>
    <t>028 3864 2428</t>
  </si>
  <si>
    <t>NHA KHOA VẠN PHƯỚC</t>
  </si>
  <si>
    <t>306 Đường 3 tháng 2, Phường 12</t>
  </si>
  <si>
    <t>028 6265 1059</t>
  </si>
  <si>
    <t xml:space="preserve">NHA KHOA KIM CN Q10 </t>
  </si>
  <si>
    <t>396 - 398 Đường 3 tháng 2, Phường 12</t>
  </si>
  <si>
    <t xml:space="preserve">NHA KHOA KIM CN CMT8 </t>
  </si>
  <si>
    <t>285 Cách Mạng Tháng Tám, Phường 12</t>
  </si>
  <si>
    <t>NHA KHOA SAINT PAUL (CƠ SỞ 1)</t>
  </si>
  <si>
    <t>33 Xô Viết Nghệ Tĩnh, Phường 17</t>
  </si>
  <si>
    <t>028 3840 4707</t>
  </si>
  <si>
    <t>NHA KHOA SONG PHÁT (CƠ SỞ 3)</t>
  </si>
  <si>
    <t>198 Xô Viết Nghệ Tĩnh, Phường 21</t>
  </si>
  <si>
    <t>028 3518 0407</t>
  </si>
  <si>
    <t>NHA KHOA I-DENT</t>
  </si>
  <si>
    <t>19V Nguyễn Hữu Cảnh, Phường 19</t>
  </si>
  <si>
    <t xml:space="preserve">028 3840 6854 </t>
  </si>
  <si>
    <t xml:space="preserve"> NHA KHOA KIM ĐINH TIÊN HOÀNG</t>
  </si>
  <si>
    <t>33-35 Đinh Tiên Hoàng, Phường 3</t>
  </si>
  <si>
    <t>028 73033668
1900 6899</t>
  </si>
  <si>
    <t>NHA KHOA ĐÔNG NAM</t>
  </si>
  <si>
    <t>411 Nguyễn Kiệm,Phường 9</t>
  </si>
  <si>
    <t>028 3508 1425</t>
  </si>
  <si>
    <t>NHA KHOA NAM NHẬT (CƠ SỞ 2)</t>
  </si>
  <si>
    <t>332 Phan Dình Phùng, Phường 1</t>
  </si>
  <si>
    <t>028 3995 5399</t>
  </si>
  <si>
    <t>NHA KHOA SONG PHÁT (CƠ SỞ 2)</t>
  </si>
  <si>
    <t>168 Phan Đăng Lưu, Phường 3</t>
  </si>
  <si>
    <t>028 3995 8149</t>
  </si>
  <si>
    <t>NHA KHOA SAIDO  (CƠ SỞ 1)</t>
  </si>
  <si>
    <t xml:space="preserve"> 258 Huỳnh Văn Bánh, Phường 11</t>
  </si>
  <si>
    <t xml:space="preserve"> 028 39973373</t>
  </si>
  <si>
    <t>NHA KHOA KIM CN PHAN VĂN TRỊ</t>
  </si>
  <si>
    <t>366 A25 Phan Văn Trị, Phường 5</t>
  </si>
  <si>
    <t>1902 6899
0902 898 258</t>
  </si>
  <si>
    <t xml:space="preserve">NHA KHOA KIM CN NGUYỄN OANH </t>
  </si>
  <si>
    <t>02 Nguyễn Oanh, Phường 7</t>
  </si>
  <si>
    <r>
      <t xml:space="preserve">NHA KHOA HẢI ÂU </t>
    </r>
    <r>
      <rPr>
        <sz val="10"/>
        <color theme="5"/>
        <rFont val="Times New Roman"/>
        <family val="1"/>
      </rPr>
      <t xml:space="preserve">
</t>
    </r>
  </si>
  <si>
    <t>518 Phan Văn Trị, Phường 7</t>
  </si>
  <si>
    <t>090 228 97 39</t>
  </si>
  <si>
    <t>NHA KHOA NAM NHẬT (CƠ SỞ 3)</t>
  </si>
  <si>
    <t>457 Hoàng Văn Thụ, Phường 4</t>
  </si>
  <si>
    <t xml:space="preserve">028 6296 6125 </t>
  </si>
  <si>
    <t>NHA KHOA NAM NHẬT (CƠ SỞ 4)</t>
  </si>
  <si>
    <t>308 Cộng Hòa, Phường 13</t>
  </si>
  <si>
    <t>028 3811 8886</t>
  </si>
  <si>
    <t>NHA KHOA KIM CN CỘNG HÒA</t>
  </si>
  <si>
    <t>304 Cộng Hòa, phường 13</t>
  </si>
  <si>
    <t>1901 6899
0902 898 258</t>
  </si>
  <si>
    <t>NHA KHOA SAIDO  (CƠ SỞ 2)</t>
  </si>
  <si>
    <t>15 Dương Đức Hiền, Phường Tây Thạnh</t>
  </si>
  <si>
    <t>NHA KHOA KIM CN VÕ VĂN NGÂN</t>
  </si>
  <si>
    <t>46A Võ Văn Ngân, Phường Trường Thọ</t>
  </si>
  <si>
    <t xml:space="preserve"> Quận Thủ Đức</t>
  </si>
  <si>
    <t>1900 6899</t>
  </si>
  <si>
    <t>NHA KHOA KIM LÊ VĂN VIỆT</t>
  </si>
  <si>
    <t xml:space="preserve">62 Lê Văn Việt, Hiệp Phú, </t>
  </si>
  <si>
    <t>NHA KHOA DR.VINCARE</t>
  </si>
  <si>
    <t>19A, Đường 25, KP 5, P Hiệp Bình Chánh</t>
  </si>
  <si>
    <t>TP Thủ Đức</t>
  </si>
  <si>
    <t>090 147 0068</t>
  </si>
  <si>
    <t>NHA KHOA NHẬT TÂN</t>
  </si>
  <si>
    <t>12 Lam Sơn, Phường Linh Tây</t>
  </si>
  <si>
    <t>Quận Thủ Đức</t>
  </si>
  <si>
    <t>028.2246.7418</t>
  </si>
  <si>
    <t>NHA KHOA TÂM PHÚC</t>
  </si>
  <si>
    <t>1020 TL15, Trung An</t>
  </si>
  <si>
    <t>Huyện Củ Chi</t>
  </si>
  <si>
    <t>028 37625587 
 028 37950400.</t>
  </si>
  <si>
    <t>NHA KHOA BÌNH DƯƠNG</t>
  </si>
  <si>
    <t>494-496 Đại lộ Bình Dương, Phường Hiệp Thành</t>
  </si>
  <si>
    <t xml:space="preserve"> 0917220517</t>
  </si>
  <si>
    <t>NHA KHOA CƯỜNG NHÂN</t>
  </si>
  <si>
    <t>526 Đại lộ Bình Dương, Phường Hiệp Thành</t>
  </si>
  <si>
    <t>0274.6536640</t>
  </si>
  <si>
    <t xml:space="preserve">NHA KHOA KIM </t>
  </si>
  <si>
    <t>01 Nguyễn Văn Tiết,  Phường Hiệp Thành</t>
  </si>
  <si>
    <t>1903 6899
0902 898 258</t>
  </si>
  <si>
    <t xml:space="preserve">NHA KHOA BÌNH DƯƠNG -CN THUẬN AN </t>
  </si>
  <si>
    <t>75 Nguyễn Văn Tiết, Phường Lái Thiêu</t>
  </si>
  <si>
    <t>091 206 2727
027.4366.2520</t>
  </si>
  <si>
    <t>NHA KHOA VIỆT MỸ</t>
  </si>
  <si>
    <t>401 Quốc lộ 13, KP2, Phường Mỹ Phước</t>
  </si>
  <si>
    <t>Thị Xã Bến Cát</t>
  </si>
  <si>
    <t>0274.2465666</t>
  </si>
  <si>
    <t>NHA KHOA VẠN THÀNH 1</t>
  </si>
  <si>
    <t>269 CMT8, Phường Hòa Bình</t>
  </si>
  <si>
    <t>Thành Phố Biên Hòa</t>
  </si>
  <si>
    <t>0251 3840 908 </t>
  </si>
  <si>
    <t xml:space="preserve">CTY TNHH VẠN THÀNH SÀI GÒN </t>
  </si>
  <si>
    <t>1535 đường Phạm Văn Thuận, KP3, phường Thống Nhất</t>
  </si>
  <si>
    <t>0251 3898168</t>
  </si>
  <si>
    <t>BV RHM QUỐC TẾ SÀI GÒN ( NK KIM)</t>
  </si>
  <si>
    <t>93A Nguyễn Ái Quốc, Phường Tân Phong</t>
  </si>
  <si>
    <t>NHA KHOA KIM CN ĐỒNG NAI</t>
  </si>
  <si>
    <t>Số 170, Đường 30 tháng 4, Phường Trung Dũng</t>
  </si>
  <si>
    <t xml:space="preserve"> BV QT ĐỒNG NAI</t>
  </si>
  <si>
    <t>1048A Phạm Văn Thuận, Phường Tân Mai</t>
  </si>
  <si>
    <t>0251 3918. 750</t>
  </si>
  <si>
    <t xml:space="preserve">264A Phạm Văn Thuận, P.Thống Nhất, </t>
  </si>
  <si>
    <t>NHA KHOA VẠN THÀNH 3</t>
  </si>
  <si>
    <t>Huyện Thống Nhất</t>
  </si>
  <si>
    <t>0251 3911 668</t>
  </si>
  <si>
    <t>NHA KHOA VẠN THÀNH 5</t>
  </si>
  <si>
    <t>129 ấp 114, Thị Trấn Định Quán</t>
  </si>
  <si>
    <t>Huyện Định Quán</t>
  </si>
  <si>
    <t>0251 3616 186</t>
  </si>
  <si>
    <t>BÀ RỊA - VŨNG TÀU</t>
  </si>
  <si>
    <t>NHA KHOA VẠN THÀNH 6</t>
  </si>
  <si>
    <t>75 Bạch Đằng, Phường Phước Trung</t>
  </si>
  <si>
    <t>Thành Phố Bà Rịa</t>
  </si>
  <si>
    <t>02543 712 186</t>
  </si>
  <si>
    <t>NHA KHOA VẠN THÀNH 7</t>
  </si>
  <si>
    <t>487 CMT8, Phường Phước Nguyên</t>
  </si>
  <si>
    <t>02543 733 186</t>
  </si>
  <si>
    <t>304 Đường Độc Lập, Thị Trấn Phú Mỹ</t>
  </si>
  <si>
    <t>Huyện Tân Thành</t>
  </si>
  <si>
    <t>0254 3890 186</t>
  </si>
  <si>
    <t>NHA KHOA VẠN THÀNH 8</t>
  </si>
  <si>
    <t>55 Lý Thường Kiệt, Phường 1</t>
  </si>
  <si>
    <t>Thành phố Vũng Tàu</t>
  </si>
  <si>
    <t>02543 856 186</t>
  </si>
  <si>
    <t xml:space="preserve">NHA KHOA HOA SỨ </t>
  </si>
  <si>
    <t>54 Cô Giang, Phường 4</t>
  </si>
  <si>
    <t>0254.3543511 </t>
  </si>
  <si>
    <t>NHA KHOA KIM CN BR-VT</t>
  </si>
  <si>
    <t>75 Lê Hồng Phong, Phường 7</t>
  </si>
  <si>
    <t>TIỀN GIANG</t>
  </si>
  <si>
    <t>304A Lý Thường Kiệt, Phường 5</t>
  </si>
  <si>
    <t>Thành Phố Mỹ Tho</t>
  </si>
  <si>
    <t>ĐỒNG THÁP</t>
  </si>
  <si>
    <t xml:space="preserve">NHA KHOA TÂM PHÚC </t>
  </si>
  <si>
    <t>81 Nguyễn Huệ, Phường 1</t>
  </si>
  <si>
    <t>Thành Phố Cao Lãnh</t>
  </si>
  <si>
    <t>0277 3979 339</t>
  </si>
  <si>
    <t>QUẢNG NGÃI</t>
  </si>
  <si>
    <t>230 Quang Trung, Phường Lê Hồng Phong</t>
  </si>
  <si>
    <t>Thành Phố Quảng Ngãi</t>
  </si>
  <si>
    <t>0255 3737 799</t>
  </si>
  <si>
    <t>ĐÀ NẴNG</t>
  </si>
  <si>
    <t>NHA KHOA ÚC CHÂU</t>
  </si>
  <si>
    <t>Số 3 Nguyễn Du, Phường Bùi Thị Xuân</t>
  </si>
  <si>
    <t>024 39445216</t>
  </si>
  <si>
    <t>NHA KHOA SUNSHINE</t>
  </si>
  <si>
    <t>146 Lạc Trung, Phường Vĩnh Tuy</t>
  </si>
  <si>
    <t>0989.377.255
0988.466.452</t>
  </si>
  <si>
    <t xml:space="preserve">NHA KHOA NAVII </t>
  </si>
  <si>
    <t xml:space="preserve"> 36 Hòa Mã, Phường Phạm Đình Hổ</t>
  </si>
  <si>
    <t>024 3747 8292</t>
  </si>
  <si>
    <t xml:space="preserve">CÔNG TY TNHH CÔNG TY TNHH NHA KHOA BE </t>
  </si>
  <si>
    <t xml:space="preserve">7B Thi Sách, Phạm Đình Hổ </t>
  </si>
  <si>
    <t>0934619090</t>
  </si>
  <si>
    <t>NHA KHOA NGUYỄN DU</t>
  </si>
  <si>
    <t>Số 2-4 Nguyễn Du ,Phường Bùi Thị Xuân</t>
  </si>
  <si>
    <t>Quận Hoàn Kiếm</t>
  </si>
  <si>
    <t>024 9462 658 
0912 595 554</t>
  </si>
  <si>
    <t xml:space="preserve">NHA KHOA KIM CN ĐỐNG ĐA </t>
  </si>
  <si>
    <t>162A Tôn Đức Thắng, Phường Hàng Bột</t>
  </si>
  <si>
    <t>BỆNH VIỆN ĐA KHOA MEDLATEC</t>
  </si>
  <si>
    <t xml:space="preserve"> 42 - 44 Nghĩa Dũng, Phường Phúc Xá</t>
  </si>
  <si>
    <t>PHÒNG KHÁM ĐA KHOA NGỌC MINH</t>
  </si>
  <si>
    <t xml:space="preserve"> 20-22 Lãnh Binh Thăng, Phường 12</t>
  </si>
  <si>
    <t>Quận 11</t>
  </si>
  <si>
    <t xml:space="preserve"> 028 62643637</t>
  </si>
  <si>
    <t>PHÒNG KHÁM ĐA KHOA NGỌC MINH *</t>
  </si>
  <si>
    <t xml:space="preserve">                                                                         Địa chỉ: 33 Nguyễn Hữu Thọ, Phường Tân Hưng, Quận 7, TPHCM
                                                                         Số ĐT: (028) 62799008 – (028) 62799009  
                                                                         Helpline: 0917 210 131 – 0917 097 873</t>
  </si>
  <si>
    <t>104-110 đường 54 (Quốc lộ 1A), KDC Tân Tạo,
Phường Tân Tạo</t>
  </si>
  <si>
    <t>BỆNH VIỆN ĐA KHOA HỒNG PHÁT 
 (Bệnh viện Trí Đức cũ thay đổi tên từ ngày 03/06/2019)</t>
  </si>
  <si>
    <t>BỆNH VIỆN ĐA KHOA QUỐC TẾ VINMEC 
HẠ LONG</t>
  </si>
  <si>
    <t xml:space="preserve">BỆNH VIỆN ĐA KHOA QUỐC TẾ VINMEC 
NHA TRANG </t>
  </si>
  <si>
    <t xml:space="preserve">19002250
</t>
  </si>
  <si>
    <t>Đường 30/4, Khu dân cư số 4 Nguyễn Tri Phương, 
Phường Hòa Cường Bắc</t>
  </si>
  <si>
    <t>BỆNH VIỆN ĐA KHOA QUỐC TẾ VINMEC
 PHÚ QUỐC</t>
  </si>
  <si>
    <r>
      <t>SINGAPORE INDOCHINA HEALTHCARE GROUP (SIHG)</t>
    </r>
    <r>
      <rPr>
        <sz val="9"/>
        <color rgb="FFFF0000"/>
        <rFont val="Times New Roman"/>
        <family val="1"/>
      </rPr>
      <t xml:space="preserve"> (NEW)</t>
    </r>
  </si>
  <si>
    <t>Số 7 đường Nội Khu Garden Plaza 1, Khu phố Garden Plaza 1,   Phường Tân Phong, Quận 7, Tp. HCM</t>
  </si>
  <si>
    <t>PHÒNG KHÁM QUỐC TẾ VICTORIA HEALTHCARE ( CƠ SỞ 1 )
( tạm ngưng BLVP từ ngày 14/06/2020, PK sữa chữa )</t>
  </si>
  <si>
    <t>PHÒNG KHÁM QUỐC TẾ VICTORIA HEALTHCARE ( CƠ SỞ 4 )
( đổi địa chỉ từ Nguyễn Văn Bằng sang Nguyễn Văn Linh từ ngày 09/07/2020)</t>
  </si>
  <si>
    <t>PHÒNG KHÁM ĐA KHOA VIGOR HEALTH
( Bắt đầu BLVP từ ngày 14/09/2020)</t>
  </si>
  <si>
    <r>
      <t xml:space="preserve">PHÒNG KHÁM ĐA KHOA QUỐC TẾ CAREPLUS </t>
    </r>
    <r>
      <rPr>
        <sz val="9"/>
        <color rgb="FFFF0000"/>
        <rFont val="Times New Roman"/>
        <family val="1"/>
      </rPr>
      <t>(NEW)</t>
    </r>
  </si>
  <si>
    <t>PHÒNG KHÁM CƠ XƯƠNG KHỚP PCC 
( tạm ngưng sửa chữa từ tháng 05/2020)</t>
  </si>
  <si>
    <t>477 Võ Văn Tần, Phường 5</t>
  </si>
  <si>
    <t>1900 1049</t>
  </si>
  <si>
    <t>028 54292826 /0938 417 115</t>
  </si>
  <si>
    <t>Đổi đc</t>
  </si>
  <si>
    <t>PHÒNG KHÁM ĐA KHOA SÀI GÒN HEALTHCARE
 ( Bắt đầu BLVP từ ngày 17/11/2020 )</t>
  </si>
  <si>
    <t>Tầng 1, Khu R2, TTTM Royal City, 72A Nguyễn Trãi,
Phường Thượng Đình</t>
  </si>
  <si>
    <t xml:space="preserve">PHÒNG KHÁM VINMEC METROPOLIS 
</t>
  </si>
  <si>
    <t xml:space="preserve">PHÒNG KHÁM VINMEC GARDENIA 
</t>
  </si>
  <si>
    <t>Shop office A1OF09 tầng 02 Nhà Chung Cư A1, Dự án Vinhomes Gardenia, Cầu Diễn</t>
  </si>
  <si>
    <t>Quận Nam Từ Liêm</t>
  </si>
  <si>
    <t xml:space="preserve">024 3975 6788 </t>
  </si>
  <si>
    <t>PHÒNG KHÁM ĐA KHOA QUỐC TẾ NEW WORLD</t>
  </si>
  <si>
    <t>20 Trần Hưng Đạo, Phường 1</t>
  </si>
  <si>
    <t>PHÒNG KHÁM ĐA KHOA Y SÀI GÒN
408B-410 LÊ HỒNG PHONG P. THẮNG TAM
098 2203 018 – Chị Hoài - CẬP NHẬT 24/02/23</t>
  </si>
  <si>
    <t>BỆNH VIỆN ĐA KHOA QUỐC TẾ VINMEC  PHÚ QUỐC</t>
  </si>
  <si>
    <t>028 3521 8018 
0912916878 (Hotline)</t>
  </si>
  <si>
    <t>CN của NK Kỹ Thuật Số Q1
0977.403.103 - lễ tân</t>
  </si>
  <si>
    <t>028 3836 0818
0978 540 828 (Hotline)</t>
  </si>
  <si>
    <t xml:space="preserve">NHA KHOA VIỆT GIAO (CƠ SỞ 1)
</t>
  </si>
  <si>
    <t xml:space="preserve">NHA KHOA VIỆT GIAO (CƠ SỞ 2)
</t>
  </si>
  <si>
    <t xml:space="preserve">NHA KHOA VIỆT GIAO (CƠ SỞ 3)
</t>
  </si>
  <si>
    <r>
      <t xml:space="preserve">NHA KHOA SAIDO  (CƠ SỞ 2)
</t>
    </r>
    <r>
      <rPr>
        <sz val="9"/>
        <color rgb="FFFF0000"/>
        <rFont val="Times New Roman"/>
        <family val="1"/>
      </rPr>
      <t>( chuyển từ 185 Tân Kỳ Tân Quý -&gt; 15 Dương Đức Hiền ngày 01/09/2020)</t>
    </r>
  </si>
  <si>
    <t>Tòa Nhà Miss Áo Dài, Lầu 2 - 4, 21 Nguyễn Trung Ngạn,
Phường Bến Nghé</t>
  </si>
  <si>
    <t>NHA KHOA VENUS</t>
  </si>
  <si>
    <t>678 Lê Hồng Phong, Phường 10</t>
  </si>
  <si>
    <t>090 548 47 89</t>
  </si>
  <si>
    <t>NK LÀM VIỆC NGOÀI GIỜ HÀNH CHÍNH - KHÔNG KHẢ THI</t>
  </si>
  <si>
    <t xml:space="preserve">BỆNH VIỆN RĂNG HÀM MẶT QUỐC TẾ SÀI GÒN
</t>
  </si>
  <si>
    <t xml:space="preserve">NHA KHOA HỢP NHẤT </t>
  </si>
  <si>
    <t xml:space="preserve">
403 Lê Hồng Phong, Phường 2</t>
  </si>
  <si>
    <t>028 38304068</t>
  </si>
  <si>
    <t>HUỶ HỢP TÁC - CẬP NHẬT 23/02/23</t>
  </si>
  <si>
    <t>NHA KHOA TÂM NHẤT</t>
  </si>
  <si>
    <t>17 Trần Thị Nghỉ, Phường 7 (KDC City land)</t>
  </si>
  <si>
    <t>028 2228 5857 
097 6324 678 
090 7890 133</t>
  </si>
  <si>
    <r>
      <t xml:space="preserve">NHA KHOA HẢI ÂU </t>
    </r>
    <r>
      <rPr>
        <sz val="9"/>
        <color theme="5"/>
        <rFont val="Times New Roman"/>
        <family val="1"/>
      </rPr>
      <t xml:space="preserve">
</t>
    </r>
  </si>
  <si>
    <t xml:space="preserve">NHA KHOA KIM CN Q5 </t>
  </si>
  <si>
    <r>
      <t xml:space="preserve">NHA KHOA KIM CN VÕ VĂN NGÂN
</t>
    </r>
    <r>
      <rPr>
        <sz val="9"/>
        <color rgb="FFFF0000"/>
        <rFont val="Times New Roman"/>
        <family val="1"/>
      </rPr>
      <t>( Bắt đầu BLVP từ ngày 24/11/2020)</t>
    </r>
  </si>
  <si>
    <r>
      <t xml:space="preserve">NHA KHOA KIM 
</t>
    </r>
    <r>
      <rPr>
        <sz val="9"/>
        <color rgb="FFFF0000"/>
        <rFont val="Times New Roman"/>
        <family val="1"/>
      </rPr>
      <t>( Bắt đầu BLVP từ ngày 27/11/2021)</t>
    </r>
  </si>
  <si>
    <t>TP. Thủ Đức</t>
  </si>
  <si>
    <t xml:space="preserve"> 0938 674 379 
 0989 024 820.</t>
  </si>
  <si>
    <t xml:space="preserve">NHA KHOA NHÂN TÂM </t>
  </si>
  <si>
    <t xml:space="preserve">803-805-807-809 đường 3/2 ,Phường 7 </t>
  </si>
  <si>
    <t>0338 565 678</t>
  </si>
  <si>
    <t xml:space="preserve">NHA KHOA 2000 CN Q1 </t>
  </si>
  <si>
    <t>NHA KHOA 2000 CN Q5 ( New )</t>
  </si>
  <si>
    <t>NHA KHOA SYDNEY</t>
  </si>
  <si>
    <t>499-501 Bà Hạt, Phường 8</t>
  </si>
  <si>
    <t>028 3622 5536</t>
  </si>
  <si>
    <t>Nha Khoa Bình An – Cơ sở 4</t>
  </si>
  <si>
    <t>56 Nguyễn Thị Thập, Khu đô thị Him Lam, phường Tân Hưng</t>
  </si>
  <si>
    <t>Quận 7, Tp Hồ Chí Minh.</t>
  </si>
  <si>
    <t>(028) 2233 5656</t>
  </si>
  <si>
    <t>Số 14/D Phúc Nhạc , xã Gia Tân 3</t>
  </si>
  <si>
    <t xml:space="preserve"> BVQT ĐỒNG NAI</t>
  </si>
  <si>
    <t>Thị Xã Bà Rịa</t>
  </si>
  <si>
    <t>PK ĐK VẠN THÀNH SÀI GÒN - CTY TNHH VẠN THÀNH SÀI GÒN</t>
  </si>
  <si>
    <r>
      <t xml:space="preserve">CÔNG TY TNHH CÔNG TY TNHH NHA KHOA BE </t>
    </r>
    <r>
      <rPr>
        <sz val="10"/>
        <color rgb="FFFF0000"/>
        <rFont val="Times New Roman"/>
        <family val="1"/>
      </rPr>
      <t>(NEW)</t>
    </r>
  </si>
  <si>
    <t xml:space="preserve">NHA KHOA DR.BEAM </t>
  </si>
  <si>
    <t>124 Xã Đàn, Phường Phương Liên</t>
  </si>
  <si>
    <t>0966759739</t>
  </si>
  <si>
    <t>ĐỔI TÊN; ĐỔI Đ/C - KHÔNG LL ĐƯỢC - KHÔNG KHẢ THI</t>
  </si>
  <si>
    <t xml:space="preserve">PHÒNG KHÁM ĐA KHOA MEDLATEC </t>
  </si>
  <si>
    <t>024  37162066</t>
  </si>
  <si>
    <r>
      <t>BỆNH VIỆN TỪ DŨ (New)</t>
    </r>
    <r>
      <rPr>
        <sz val="9"/>
        <color rgb="FFFF0000"/>
        <rFont val="Times New Roman"/>
        <family val="1"/>
      </rPr>
      <t>(Liên hệ bakco để lấy xác nhận trước khi đến BLVP)</t>
    </r>
  </si>
  <si>
    <t>PHÒNG KHÁM SIM MEDICAL CENTER</t>
  </si>
  <si>
    <t>BLACLLIST BL</t>
  </si>
  <si>
    <t>(+84 28) 7305 4668 - 1800 6116</t>
  </si>
  <si>
    <t>024.9432658 - 0912.595.554</t>
  </si>
  <si>
    <r>
      <rPr>
        <b/>
        <sz val="12"/>
        <rFont val="Times New Roman"/>
        <family val="1"/>
      </rPr>
      <t xml:space="preserve">                       DSBLVP CÔNG TY CỔ PHẦN BẢO AN KHANG</t>
    </r>
    <r>
      <rPr>
        <b/>
        <sz val="9"/>
        <rFont val="Times New Roman"/>
        <family val="1"/>
      </rPr>
      <t xml:space="preserve">
                 </t>
    </r>
    <r>
      <rPr>
        <b/>
        <i/>
        <sz val="9"/>
        <color rgb="FFC00000"/>
        <rFont val="Times New Roman"/>
        <family val="1"/>
      </rPr>
      <t>( Cập nhật ngày 27/02/2023)</t>
    </r>
  </si>
  <si>
    <t xml:space="preserve">PHÒNG KHÁM ĐA KHOA QUÔC TẾ SÀI GÒN </t>
  </si>
  <si>
    <t>441 Lê Văn Lương, Phường Tân Phong</t>
  </si>
  <si>
    <t>028 3821  3456</t>
  </si>
  <si>
    <t>BẮC NINH</t>
  </si>
  <si>
    <t>PHÒNG KHÁM MEDLATEC Bắc Ninh</t>
  </si>
  <si>
    <t>098 635 5665</t>
  </si>
  <si>
    <t>PHÒNG KHÁM MEDLATEC MÊ LINH</t>
  </si>
  <si>
    <t>Khu Đô thị Hà Phong, thôn Trung Hậu Đông, xã Tiền Phong</t>
  </si>
  <si>
    <t>Huyện Mê Linh</t>
  </si>
  <si>
    <t>0916 300 183</t>
  </si>
  <si>
    <t>THANH HOÁ</t>
  </si>
  <si>
    <t>PHÒNG KHÁM MEDLATEC Thanh Hoá</t>
  </si>
  <si>
    <t>0911 820 936</t>
  </si>
  <si>
    <t>PHÒNG KHÁM MEDLATEC VIỆT NAM</t>
  </si>
  <si>
    <t>Số 2, Ngõ 82 phố Duy Tân, phường Dịch Vọng Hậu</t>
  </si>
  <si>
    <t>0967 903 022</t>
  </si>
  <si>
    <t>VĨNH PHÚC</t>
  </si>
  <si>
    <t>PHÒNG KHÁM MEDLATEC Vĩnh Phúc</t>
  </si>
  <si>
    <t>0984 035 818</t>
  </si>
  <si>
    <t>028 39307799  0785 489 479</t>
  </si>
  <si>
    <t>NHA KHOA KIM</t>
  </si>
  <si>
    <t>028 7301 2188</t>
  </si>
  <si>
    <t xml:space="preserve">NHA KHOA FLORA DENTAL CARE </t>
  </si>
  <si>
    <t xml:space="preserve">0938 021 597 </t>
  </si>
  <si>
    <t xml:space="preserve">NHA KHOA KIM LUX </t>
  </si>
  <si>
    <t>028 7306 5668</t>
  </si>
  <si>
    <t>NHA KHOA KIM QUẬN 2</t>
  </si>
  <si>
    <t>NHA KHOA KIM CN XÃ ĐÀN</t>
  </si>
  <si>
    <t>Số 224 Xã Đàn, Phường Phương Liên</t>
  </si>
  <si>
    <t>024 7301 7768</t>
  </si>
  <si>
    <t>BỆNH VIỆN ĐA KHOA GIA ĐỊNH</t>
  </si>
  <si>
    <t>028 3515 4688</t>
  </si>
  <si>
    <t>PHÒNG KHÁM ĐA KHOA MEDIGO – NHÀ THUỐC MEDIGO</t>
  </si>
  <si>
    <t>1800 2034</t>
  </si>
  <si>
    <t>PHÒNG KHÁM ĐA KHOA LOUKAS 
(Tên cũ PK Thiên Phước)</t>
  </si>
  <si>
    <t>NHA KHOA SINGAE</t>
  </si>
  <si>
    <t>Lacasa Villa, 25 Vũ Ngọc Phan, Láng Hạ</t>
  </si>
  <si>
    <t>0954 11 9999</t>
  </si>
  <si>
    <t xml:space="preserve">098 889 2483 </t>
  </si>
  <si>
    <t xml:space="preserve">BỆNH VIỆN HOÀN MỸ VINH </t>
  </si>
  <si>
    <t>NHA KHOA KIM CN LẠC LONG QUÂN</t>
  </si>
  <si>
    <t>028 73065 668</t>
  </si>
  <si>
    <t xml:space="preserve">Nha khoa APONA </t>
  </si>
  <si>
    <t>128 Nguyễn Công Trứ, Phường Nguyễn Thái Bình</t>
  </si>
  <si>
    <t>0912 558 350</t>
  </si>
  <si>
    <t>Phòng khám ĐKQT MONACO HEALTHCARE</t>
  </si>
  <si>
    <t>084 4493 493</t>
  </si>
  <si>
    <t>NHA KHOA ĐÔNG NAM – CN LÊ HỒNG PHONG</t>
  </si>
  <si>
    <t>028 3830 3614 
0972 411 411</t>
  </si>
  <si>
    <t>NHA KHOA SAIDO – CN GÒ VẤP</t>
  </si>
  <si>
    <t xml:space="preserve">090 364 7555
028 3997 3373 </t>
  </si>
  <si>
    <t>QUẢNG NAM</t>
  </si>
  <si>
    <t>BỆNH VIỆN ĐA KHOA SÀI GÒN HỘI AN</t>
  </si>
  <si>
    <t>02353 921 656</t>
  </si>
  <si>
    <t xml:space="preserve">NHA KHOA BERLIN </t>
  </si>
  <si>
    <t>0773 131 888</t>
  </si>
  <si>
    <t>PHÒNG KHÁM MEDLATEC Cầu Giấy
(Tên cũ: PHÒNG KHÁM MEDLATEC VIỆT NAM)</t>
  </si>
  <si>
    <t>CÔNG TY TNHH MEDLATEC VIỆT NAM 
(Tên cũ: CTY TNHH CÔNG NGHỆ VÀ XÉT NGHIỆM Y HỌC (BV MEDLATEC) )</t>
  </si>
  <si>
    <t>BỆNH VIỆN ĐA KHOA SÀI GÒN TAM KỲ</t>
  </si>
  <si>
    <t>0235 3828 444</t>
  </si>
  <si>
    <t>NHA KHOA KIM BẾN THÀNH</t>
  </si>
  <si>
    <t xml:space="preserve">028.7304.7466 </t>
  </si>
  <si>
    <t xml:space="preserve">028 7304 7466 </t>
  </si>
  <si>
    <t>NHA KHOA KIM CN MINH KHAI</t>
  </si>
  <si>
    <t xml:space="preserve">028.730.8266 </t>
  </si>
  <si>
    <t xml:space="preserve">028.7304.2766 </t>
  </si>
  <si>
    <t xml:space="preserve">028.730.82668 </t>
  </si>
  <si>
    <t>NHA KHOA KIM PHÚ MỸ HƯNG</t>
  </si>
  <si>
    <t>NHA KHOA GREENFIELD</t>
  </si>
  <si>
    <t>0929 198 847 
0906 621 988</t>
  </si>
  <si>
    <t>Số 93A, Nguyễn Aí Quốc, Phường Tân Phong</t>
  </si>
  <si>
    <t>NHA KHOA KIM QUẬN 6</t>
  </si>
  <si>
    <t>NHA KHOA KIM NGUYỄN ẢNH THỦ</t>
  </si>
  <si>
    <t>NHA KHOA KIM BIÊN HÒA</t>
  </si>
  <si>
    <t xml:space="preserve">1900 6899
</t>
  </si>
  <si>
    <t xml:space="preserve">1903 6899
</t>
  </si>
  <si>
    <t xml:space="preserve">
1900 6899</t>
  </si>
  <si>
    <t>028 7304 1699 
0967782344</t>
  </si>
  <si>
    <t>028 7302 709
0898311009</t>
  </si>
  <si>
    <t>0287 3049 699
0931475205</t>
  </si>
  <si>
    <t>02517309668
0329482774</t>
  </si>
  <si>
    <t>027 4730 7899 
0833411428</t>
  </si>
  <si>
    <t xml:space="preserve"> NHA KHOA KIM PHÚ LỢI</t>
  </si>
  <si>
    <t>NHA KHOA KIM PHAN XÍCH LONG</t>
  </si>
  <si>
    <t>028 73051668
0356895652</t>
  </si>
  <si>
    <t>028 73051668
0364897505</t>
  </si>
  <si>
    <t>NHA KHOA KIM LŨY BÁN BÍCH</t>
  </si>
  <si>
    <t>0938 674 379 
0989 024 820</t>
  </si>
  <si>
    <t>BỆNH VIỆN ĐẠI HỌC Y KHOA PHAN CHÂU TRINH – Quảng Nam</t>
  </si>
  <si>
    <t>Số 09, Nguyễn Gia Thiều, Phường Điện Ngọc, Thị xã Điện Bàn</t>
  </si>
  <si>
    <t>Quảng Nam</t>
  </si>
  <si>
    <t>02353787333</t>
  </si>
  <si>
    <t xml:space="preserve">NHA KHOA HOA KỲ </t>
  </si>
  <si>
    <t>0909 284 955</t>
  </si>
  <si>
    <t xml:space="preserve">TRUNG TÂM Y KHOA SÀI GÒN - SÀI GÒN MEDIC </t>
  </si>
  <si>
    <t>028 54292826       
0938 417 115</t>
  </si>
  <si>
    <t>PHƯỜNG</t>
  </si>
  <si>
    <t>124 Nguyễn Đức Cảnh</t>
  </si>
  <si>
    <t>Phường Lê Chân</t>
  </si>
  <si>
    <t>Phường Tân An</t>
  </si>
  <si>
    <t>300 Nguyễn Văn Cừ nối dài</t>
  </si>
  <si>
    <t>Số 9 Phố Viên</t>
  </si>
  <si>
    <t>Phường Đông Ngạc</t>
  </si>
  <si>
    <t>Số 36, đường số 1B</t>
  </si>
  <si>
    <t>Phường An Lạc</t>
  </si>
  <si>
    <t>Phường Tân Bình</t>
  </si>
  <si>
    <t>Lầu 2, Crescent Plaza, 105 Tôn Dật Tiên</t>
  </si>
  <si>
    <t>Phường Tân Mỹ</t>
  </si>
  <si>
    <t>66-68 Nam Kỳ Khởi Nghĩa</t>
  </si>
  <si>
    <t>Phường Sài Gòn</t>
  </si>
  <si>
    <t>286 Thụy Khuê</t>
  </si>
  <si>
    <t>Phường Tây Hồ</t>
  </si>
  <si>
    <t>216 Trần Duy Hưng</t>
  </si>
  <si>
    <t>Phường Yên Hoà</t>
  </si>
  <si>
    <t>57 - 59 Cao Thắng</t>
  </si>
  <si>
    <t>284 Cống Quỳnh</t>
  </si>
  <si>
    <t>Phường Bến Thành</t>
  </si>
  <si>
    <t>45 Thành Thái</t>
  </si>
  <si>
    <t>Phường Diên Hồng</t>
  </si>
  <si>
    <t>19A, Đường 25, KP31</t>
  </si>
  <si>
    <t>Phường Hiệp Bình</t>
  </si>
  <si>
    <t>494-496 Đại lộ Bình Dương</t>
  </si>
  <si>
    <t>Phường Phú Lợi</t>
  </si>
  <si>
    <t>Số 37 Hoàng Hoa Thám</t>
  </si>
  <si>
    <t>88 Đường số 8, KDC Trung Sơn</t>
  </si>
  <si>
    <t>Xã Bình Hưng</t>
  </si>
  <si>
    <t>219 Lê Duẩn</t>
  </si>
  <si>
    <t>Phường Hai Bà Trưng</t>
  </si>
  <si>
    <t>305A Điện Biên Phủ</t>
  </si>
  <si>
    <t>Phường Xuân Hoà</t>
  </si>
  <si>
    <t>62 Đặng Dung</t>
  </si>
  <si>
    <t>Phường Tân Định</t>
  </si>
  <si>
    <t>10 Trương Định</t>
  </si>
  <si>
    <t>Phường Thanh Khê</t>
  </si>
  <si>
    <t>Số 291 Nguyễn Văn Linh</t>
  </si>
  <si>
    <t>Phường Nam Nha Trang</t>
  </si>
  <si>
    <t>1-3 Trịnh Văn Cấn</t>
  </si>
  <si>
    <t>6 Nguyễn Lương Bằng</t>
  </si>
  <si>
    <t>700 Sư Vạn Hạnh</t>
  </si>
  <si>
    <t>Phường Hoà Hưng</t>
  </si>
  <si>
    <t xml:space="preserve"> 20-22 Lãnh Binh Thăng</t>
  </si>
  <si>
    <t>Phường Phú Thọ</t>
  </si>
  <si>
    <t>171/3 Trường Chinh,</t>
  </si>
  <si>
    <t>Phường Đông Hưng Thuận</t>
  </si>
  <si>
    <t>64 Cách Mạng Tháng 8</t>
  </si>
  <si>
    <t>Phường Cẩm Lệ</t>
  </si>
  <si>
    <t>243-243A-243B Hoàng Văn Thụ</t>
  </si>
  <si>
    <t>Phường Tân Sơn Hoà</t>
  </si>
  <si>
    <t>425 Kinh Dương Vương</t>
  </si>
  <si>
    <t>10 Trần Huy Liệu</t>
  </si>
  <si>
    <t>Phường Phú Nhuận</t>
  </si>
  <si>
    <t>60-60A Phan Xích Long</t>
  </si>
  <si>
    <t>Phường Cầu Kiệu</t>
  </si>
  <si>
    <t>Số 01 phố Phương Mai</t>
  </si>
  <si>
    <t>Phường Kim Liên</t>
  </si>
  <si>
    <t>Số 55 Yên Ninh</t>
  </si>
  <si>
    <t>Phường Ba Đình</t>
  </si>
  <si>
    <t>126 - 128 Bùi Thị Xuân</t>
  </si>
  <si>
    <t>99 Phạm Đình Toái</t>
  </si>
  <si>
    <t>Phường Nghi Phú</t>
  </si>
  <si>
    <t>Số 425-427-429 Nơ Trang Long</t>
  </si>
  <si>
    <t>Phường Bình Lợi Trung</t>
  </si>
  <si>
    <t>32/2 Thống Nhất</t>
  </si>
  <si>
    <t>Phường Gò Vấp</t>
  </si>
  <si>
    <t>Số 39 Hồ Văn Cống,Khu phố 4</t>
  </si>
  <si>
    <t>Phường Chánh Hiệp</t>
  </si>
  <si>
    <t>TPHCM</t>
  </si>
  <si>
    <t>42-44 phố Nghĩa Dũng</t>
  </si>
  <si>
    <t>Phường Hồng Hà</t>
  </si>
  <si>
    <t>26C Chu Văn An</t>
  </si>
  <si>
    <t>Phường Hải Châu</t>
  </si>
  <si>
    <t>06 Phan Đình Phùng</t>
  </si>
  <si>
    <t>Hội An Tây</t>
  </si>
  <si>
    <t>Lô A50 Trương Chí Cương</t>
  </si>
  <si>
    <t>Phường Bàn Thạch</t>
  </si>
  <si>
    <t>Đà Nẵng</t>
  </si>
  <si>
    <t xml:space="preserve">PHÒNG KHÁM ĐA KHOA QUỐC TẾ LONG BÌNH </t>
  </si>
  <si>
    <t>73 Nguyễn Hữu Thọ</t>
  </si>
  <si>
    <t>Phường Hoà Cường</t>
  </si>
  <si>
    <t>Tầng 9 số 1048A, đường Phạm Văn Thuận</t>
  </si>
  <si>
    <t>Phường Tam Hiệp</t>
  </si>
  <si>
    <t>Đường 22 tháng 12, Khu Phố Hòa Lân</t>
  </si>
  <si>
    <t>Phường Thuận Giao</t>
  </si>
  <si>
    <t>BỆNH VIỆN ĐA KHOA QUỐC TẾ SÀI GÒN</t>
  </si>
  <si>
    <t xml:space="preserve"> 9 – 15 Trịnh Văn Cấn</t>
  </si>
  <si>
    <t>22 Đinh Tiên Hoàng</t>
  </si>
  <si>
    <t>37-39 Lương Định Của</t>
  </si>
  <si>
    <t>Phường An Khánh</t>
  </si>
  <si>
    <t>1056 Nguyễn Văn Linh, Sky Garden 1</t>
  </si>
  <si>
    <t>Phường Tân Hưng</t>
  </si>
  <si>
    <t>135A Nguyễn Văn Trỗi</t>
  </si>
  <si>
    <t>100-108 Trương Định</t>
  </si>
  <si>
    <t>Phường Nhiêu Lộc</t>
  </si>
  <si>
    <t>Tòa Nhà Miss Áo Dài, Lầu 2 - 4, 21 Nguyễn Trung Ngạn</t>
  </si>
  <si>
    <t>296 Trần Não, Khu phố 2</t>
  </si>
  <si>
    <t>269 Điện Biên Phủ</t>
  </si>
  <si>
    <t>493 Điện Biên Phủ</t>
  </si>
  <si>
    <t>Phường Bàn Cờ</t>
  </si>
  <si>
    <t>Lô 20 Đường Võ Nguyên Giáp</t>
  </si>
  <si>
    <t>Phường Hưng Phú</t>
  </si>
  <si>
    <t>4 - 4B Lê Quý Đôn</t>
  </si>
  <si>
    <t>Số 7 đường Nội Khu Garden Plaza 1, Khu phố Garden Plaza 1</t>
  </si>
  <si>
    <t>420 Cao Thắng</t>
  </si>
  <si>
    <t>69 Đinh Bộ Lĩnh</t>
  </si>
  <si>
    <t>Phường Bình Thạnh</t>
  </si>
  <si>
    <t>RS05 Richstar Residence, 239-241 Hòa Bình</t>
  </si>
  <si>
    <t>Phường Phú Thạnh</t>
  </si>
  <si>
    <t>99 Trích Sài</t>
  </si>
  <si>
    <t>Số 5 đường Khuất Duy Tiến</t>
  </si>
  <si>
    <t>Phường Thanh Xuân</t>
  </si>
  <si>
    <t>Phường Cầu Giấy</t>
  </si>
  <si>
    <t>Số 2, Ngõ 82 phố Duy Tân</t>
  </si>
  <si>
    <t>233 Nguyễn Văn Cừ</t>
  </si>
  <si>
    <t>Phường Võ Cường</t>
  </si>
  <si>
    <t>12-14 Phạm Ngũ Lão</t>
  </si>
  <si>
    <t>Phường Hạc Thành</t>
  </si>
  <si>
    <t>Đường Nguyễn Tất Thành, khu Dân cư số 2</t>
  </si>
  <si>
    <t>Phường Vĩnh Phúc</t>
  </si>
  <si>
    <t xml:space="preserve"> 42 - 44 Nghĩa Dũng</t>
  </si>
  <si>
    <t>Phường Vinh Phú</t>
  </si>
  <si>
    <t xml:space="preserve"> 69 Trần Quý Cáp</t>
  </si>
  <si>
    <t>Phường Nha Trang</t>
  </si>
  <si>
    <t>G1A Đồng Khởi, Khu Phố 4</t>
  </si>
  <si>
    <t>85 Bùi Văn Hòa, Khu Phố 5</t>
  </si>
  <si>
    <t>Phường Long Bình</t>
  </si>
  <si>
    <t>1419 Bùi Văn Hòa, Khu Phố 7</t>
  </si>
  <si>
    <t>Số 22, Quốc lộ 1A, Ấp Bàu Cá</t>
  </si>
  <si>
    <t>Xã Hưng Thịnh</t>
  </si>
  <si>
    <t xml:space="preserve">Số 20/38, Tổ 7, Khu phố 3 </t>
  </si>
  <si>
    <t>Xã Trảng Bom</t>
  </si>
  <si>
    <t>408B-410 Lê Hồng Phong</t>
  </si>
  <si>
    <t>Phường Vũng Tàu</t>
  </si>
  <si>
    <t>306 Độc Lập, Khu phố Quảng Phú</t>
  </si>
  <si>
    <t>Phường Phú Mỹ</t>
  </si>
  <si>
    <t>563-565 Trần Hưng Đạo</t>
  </si>
  <si>
    <t>Phường Cầu Ông Lãnh</t>
  </si>
  <si>
    <t>50 Nguyễn Thị Minh Khai</t>
  </si>
  <si>
    <t>113 - 115 Đinh Tiên Hoàng</t>
  </si>
  <si>
    <t>Phường Đa Kao</t>
  </si>
  <si>
    <t>150-152 Hai Bà Trưng</t>
  </si>
  <si>
    <t>A43-187A Cống Quỳnh</t>
  </si>
  <si>
    <t>99 Hồ Hảo Hớn</t>
  </si>
  <si>
    <t>261B Hai Bà Trưng</t>
  </si>
  <si>
    <t>10A Trần Quang Diệu</t>
  </si>
  <si>
    <t>331 Điện Biên Phủ</t>
  </si>
  <si>
    <t>168 Phan Đăng Lưu</t>
  </si>
  <si>
    <t>Phường Đức Nhuận</t>
  </si>
  <si>
    <t>198 Xô Viết Nghệ Tĩnh</t>
  </si>
  <si>
    <t>Phường Thạnh Mỹ Tây</t>
  </si>
  <si>
    <t>487B Nguyễn Đình Chiểu</t>
  </si>
  <si>
    <t>345 Lê Văn Sỹ</t>
  </si>
  <si>
    <t>500-502 Nguyễn Thị Minh Khai</t>
  </si>
  <si>
    <t>326 Nguyễn Thị Minh Khai</t>
  </si>
  <si>
    <t>147 Nguyễn Thiện Thuật</t>
  </si>
  <si>
    <t>502 Ngô Gia Tự</t>
  </si>
  <si>
    <t>Phường An Đông</t>
  </si>
  <si>
    <t xml:space="preserve">BỆNH VIỆN RĂNG HÀM MẶT SÀI GÒN </t>
  </si>
  <si>
    <t>1256-1258 Võ Văn Kiệt</t>
  </si>
  <si>
    <t>Phường Chợ Lớn</t>
  </si>
  <si>
    <t>348-350 Nguyễn Trãi</t>
  </si>
  <si>
    <t>43 - 45 An Dương Vương</t>
  </si>
  <si>
    <t>410-410A-410B Hậu Giang</t>
  </si>
  <si>
    <t>Phường Phú Lâm</t>
  </si>
  <si>
    <t>69(R4-14) Lê Văn Thiêm, Hưng Phước 3</t>
  </si>
  <si>
    <t xml:space="preserve">Số 1 – Đường số 2 </t>
  </si>
  <si>
    <t>56 Nguyễn Thị Thập, KĐT Him Lam</t>
  </si>
  <si>
    <t>1401-1403, kp Mỹ Toàn 2-H4, Nguyễn Văn Linh</t>
  </si>
  <si>
    <t>60C tổ 28, đường Nguyễn Thị Thập, KP 3A</t>
  </si>
  <si>
    <t>Phường Tân Thuận</t>
  </si>
  <si>
    <t>493 Nguyễn Thị Thập</t>
  </si>
  <si>
    <t xml:space="preserve">111D Ngô Quyền </t>
  </si>
  <si>
    <t>74 Đường 3/2</t>
  </si>
  <si>
    <t>329 CMT8</t>
  </si>
  <si>
    <t>56 Đường 3 Tháng 2</t>
  </si>
  <si>
    <t>306 Đường 3 tháng 2</t>
  </si>
  <si>
    <t>396 - 398 Đường 3 tháng 2</t>
  </si>
  <si>
    <t>285 Cách Mạng Tháng Tám</t>
  </si>
  <si>
    <t>1-1.TM.01-5, HaDo Centrosa Garden, số 200 đường 3/2</t>
  </si>
  <si>
    <t>Phường Vườn Lài</t>
  </si>
  <si>
    <t>614-616 Lê Hồng Phong</t>
  </si>
  <si>
    <t xml:space="preserve">120 Ngô Quyền </t>
  </si>
  <si>
    <t>328 Nguyễn Chí Thanh</t>
  </si>
  <si>
    <t>335B - 337 Lạc Long Quận</t>
  </si>
  <si>
    <t>Phường Hoà Bình</t>
  </si>
  <si>
    <t>369A-370A đường Nguyễn Ảnh Thủ, KP1</t>
  </si>
  <si>
    <t>Phường Trung Mỹ Tây</t>
  </si>
  <si>
    <t>33 Xô Viết Nghệ Tĩnh</t>
  </si>
  <si>
    <t>Phường Gia Định</t>
  </si>
  <si>
    <t>19V Nguyễn Hữu Cảnh</t>
  </si>
  <si>
    <t>240-242 Xô Viết Nghệ Tĩnh</t>
  </si>
  <si>
    <t>33-35 Lê Văn Duyệt</t>
  </si>
  <si>
    <t>411 Nguyễn Kiệm</t>
  </si>
  <si>
    <t>332 Phan Dình Phùng</t>
  </si>
  <si>
    <t>357 Phan Xích Long</t>
  </si>
  <si>
    <t xml:space="preserve"> 258 Huỳnh Văn Bánh</t>
  </si>
  <si>
    <t>366 A25 Phan Văn Trị</t>
  </si>
  <si>
    <t>Phường An Nhơn</t>
  </si>
  <si>
    <t>270 Quang Trung</t>
  </si>
  <si>
    <t>Số 39 đường 30</t>
  </si>
  <si>
    <t>672A5 Phan Văn Trị, KDC Cityland Park Hills</t>
  </si>
  <si>
    <t>60 Lê Văn Thọ</t>
  </si>
  <si>
    <t>Phường Thông Tây Hội</t>
  </si>
  <si>
    <t>02 Nguyễn Oanh</t>
  </si>
  <si>
    <t>Phường Hạnh Thông</t>
  </si>
  <si>
    <t>518 Phan Văn Trị</t>
  </si>
  <si>
    <t>457 Hoàng Văn Thụ</t>
  </si>
  <si>
    <t>Phường Tân Sơn Nhất</t>
  </si>
  <si>
    <t>308 Cộng Hòa</t>
  </si>
  <si>
    <t>107 Tân Hải</t>
  </si>
  <si>
    <t>304 Cộng Hòa</t>
  </si>
  <si>
    <t>15 Dương Đức Hiền</t>
  </si>
  <si>
    <t xml:space="preserve"> Phường Tây Thạnh</t>
  </si>
  <si>
    <t>586A Luỹ Bán Bích</t>
  </si>
  <si>
    <t>Phường Tân Phú</t>
  </si>
  <si>
    <t>1111 Lũy Bán Bích</t>
  </si>
  <si>
    <t>Phường Tân Sơn Nhì</t>
  </si>
  <si>
    <t>Số 03 đường Trần Não, Khu phố 2</t>
  </si>
  <si>
    <t>46A Võ Văn Ngân</t>
  </si>
  <si>
    <t>Phường Thủ Đức</t>
  </si>
  <si>
    <t>62 Lê Văn Việt</t>
  </si>
  <si>
    <t>Phường Tăng Nhơn Phú</t>
  </si>
  <si>
    <t>12 Lam Sơn</t>
  </si>
  <si>
    <t>1020 Tỉnh lộ 15</t>
  </si>
  <si>
    <t>Xã Bình Mỹ</t>
  </si>
  <si>
    <t>526 Đại lộ Bình Dương</t>
  </si>
  <si>
    <t>Phường Thủ Dầu Một</t>
  </si>
  <si>
    <t>01 Nguyễn Văn Tiết</t>
  </si>
  <si>
    <t>191 Phú Lợi</t>
  </si>
  <si>
    <t>75 Nguyễn Văn Tiết</t>
  </si>
  <si>
    <t>Phường Lái Thiêu</t>
  </si>
  <si>
    <t>75 Bạch Đằng</t>
  </si>
  <si>
    <t>Phường Bà Rịa</t>
  </si>
  <si>
    <t>Số 14/D Phúc Nhạc</t>
  </si>
  <si>
    <t>Xã Gia Kiệm</t>
  </si>
  <si>
    <t>306 Đường Độc Lập, khu phố Quảng Phú</t>
  </si>
  <si>
    <t>101 Nam Kỳ Khởi Nghĩa</t>
  </si>
  <si>
    <t>146 Lạc Trung</t>
  </si>
  <si>
    <t xml:space="preserve"> Phường Vĩnh Tuy</t>
  </si>
  <si>
    <t xml:space="preserve"> 36 Hòa Mã</t>
  </si>
  <si>
    <t>7B Thi Sách</t>
  </si>
  <si>
    <t>Tầng 1-2-3, Số 95, Phố Trung Hòa</t>
  </si>
  <si>
    <t>Phường Cầu Giấy/Yên Hoà</t>
  </si>
  <si>
    <t>Chưa xác định</t>
  </si>
  <si>
    <t>PHÒNG KHÁM NHA KHOA VẠN THÀNH - CN1 BIÊN HOÀ, ĐỒNG NAI</t>
  </si>
  <si>
    <t>1535 đường Phạm Văn Thuận, KP3</t>
  </si>
  <si>
    <t>Phường Trấn Biên</t>
  </si>
  <si>
    <t>PHÒNG KHÁM NHA KHOA VẠN THÀNH - CN2 BIÊN HOÀ, ĐỒNG NAI</t>
  </si>
  <si>
    <t>17/11 Cách mạng tháng 8</t>
  </si>
  <si>
    <t>0251.3847.186</t>
  </si>
  <si>
    <t>PHÒNG KHÁM NHA KHOA VẠN THÀNH - CN ĐỊNH QUÁN, ĐỒNG NAI</t>
  </si>
  <si>
    <t>45 Phố 1, Ấp 1</t>
  </si>
  <si>
    <t>Xã Phú Hoà</t>
  </si>
  <si>
    <t>PHÒNG KHÁM NHA KHOA VẠN THÀNH - CN THỐNG NHẤT</t>
  </si>
  <si>
    <t>PHÒNG KHÁM NHA KHOA VẠN THÀNH - CHI NHÁNH BÀ RỊA, BÀ RỊA VŨNG TÀU</t>
  </si>
  <si>
    <t xml:space="preserve">PKĐK VẠN THÀNH SÀI GÒN </t>
  </si>
  <si>
    <t>Phòng khám Medlatec Cần Thơ</t>
  </si>
  <si>
    <t>598 đường 30/4</t>
  </si>
  <si>
    <t>BỆNH VIỆN ĐA KHOA TÂM TRÍ QUẢNG NAM</t>
  </si>
  <si>
    <t>Khối phố Long Xuyên 1</t>
  </si>
  <si>
    <t>xã Nam Phước</t>
  </si>
  <si>
    <t>NHA KHOA BÌNH AN – CHI NHÁNH BIÊN HÒA</t>
  </si>
  <si>
    <t>Số 1387 Nguyễn Ái Quốc</t>
  </si>
  <si>
    <t>NHA KHOA BÌNH AN – CHI NHÁNH TAM HIỆP</t>
  </si>
  <si>
    <t>69/1 Phạm Văn Thuận</t>
  </si>
  <si>
    <t>NHA KHOA BÌNH AN – CHI NHÁNH HỐ NAI</t>
  </si>
  <si>
    <t>Số 439, QL.1A, KP9</t>
  </si>
  <si>
    <t>NHA KHOA BÌNH AN – CHI NHÁNH ĐÀ NẴNG</t>
  </si>
  <si>
    <t>298 Đống Đa</t>
  </si>
  <si>
    <t>NHA KHOA BÌNH AN – CHI NHÁNH THỦ ĐỨC</t>
  </si>
  <si>
    <t>855 Phạm Văn Đồng</t>
  </si>
  <si>
    <t>BỆNH VIỆN ĐA KHOA PHƯƠNG NAM</t>
  </si>
  <si>
    <t>Số 2, Nguyễn Lương Bằng</t>
  </si>
  <si>
    <t>1900545466 nhánh 5</t>
  </si>
  <si>
    <t>BỆNH VIỆN MẮT QUỐC TẾ DND SÀI GÒN</t>
  </si>
  <si>
    <t>147-147B-147 Bis Trương Định</t>
  </si>
  <si>
    <t>0775 147 147</t>
  </si>
  <si>
    <t xml:space="preserve">PHÒNG KHÁM ĐA KHOA VIETMEDI HEALTHCARE CENTER </t>
  </si>
  <si>
    <t>339 Điện Biên Phủ</t>
  </si>
  <si>
    <t>(028)38 993 339</t>
  </si>
  <si>
    <t>NHA KHOA NỤ CƯỜI DUYÊN</t>
  </si>
  <si>
    <t>306 Phan Xích Long</t>
  </si>
  <si>
    <t>0965 66 99 89</t>
  </si>
  <si>
    <r>
      <t xml:space="preserve">                       Danh sách BLVP CÔNG TY CỔ PHẦN BẢO AN KHANG
                 </t>
    </r>
    <r>
      <rPr>
        <b/>
        <i/>
        <sz val="12"/>
        <color rgb="FFC00000"/>
        <rFont val="Times New Roman"/>
        <family val="1"/>
      </rPr>
      <t>( Cập nhật ngày 06/05/2026)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</si>
</sst>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5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9"/>
      <color rgb="FFC00000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5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sz val="11"/>
      <name val="Calibri"/>
      <family val="2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rgb="FF050505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0" fillId="0" borderId="0" applyNumberFormat="0" applyFill="0" applyBorder="0" applyAlignment="0" applyProtection="0"/>
  </cellStyleXfs>
  <cellXfs count="2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center"/>
    </xf>
    <xf numFmtId="0" fontId="4" fillId="4" borderId="3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3" borderId="3" xfId="0" quotePrefix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3" xfId="1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4" fillId="3" borderId="0" xfId="0" applyFont="1" applyFill="1"/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0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/>
    </xf>
    <xf numFmtId="0" fontId="11" fillId="7" borderId="1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wrapText="1"/>
    </xf>
    <xf numFmtId="0" fontId="10" fillId="3" borderId="0" xfId="0" applyFont="1" applyFill="1" applyAlignment="1">
      <alignment vertical="center"/>
    </xf>
    <xf numFmtId="0" fontId="11" fillId="3" borderId="7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 wrapText="1"/>
    </xf>
    <xf numFmtId="0" fontId="10" fillId="8" borderId="3" xfId="0" quotePrefix="1" applyFont="1" applyFill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10" fillId="7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9" fillId="3" borderId="0" xfId="0" applyFont="1" applyFill="1"/>
    <xf numFmtId="0" fontId="10" fillId="3" borderId="6" xfId="0" quotePrefix="1" applyFont="1" applyFill="1" applyBorder="1" applyAlignment="1">
      <alignment horizontal="left" vertical="center" wrapText="1"/>
    </xf>
    <xf numFmtId="0" fontId="11" fillId="3" borderId="6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20" fillId="0" borderId="1" xfId="2" applyBorder="1" applyAlignment="1">
      <alignment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20" fillId="0" borderId="1" xfId="2" applyBorder="1"/>
    <xf numFmtId="0" fontId="9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left" vertical="center"/>
    </xf>
    <xf numFmtId="0" fontId="11" fillId="7" borderId="11" xfId="0" quotePrefix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wrapText="1"/>
    </xf>
    <xf numFmtId="0" fontId="21" fillId="3" borderId="1" xfId="0" applyFont="1" applyFill="1" applyBorder="1"/>
    <xf numFmtId="0" fontId="11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vertical="center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22" fillId="3" borderId="0" xfId="0" applyFont="1" applyFill="1" applyAlignment="1">
      <alignment vertical="center"/>
    </xf>
    <xf numFmtId="0" fontId="10" fillId="0" borderId="3" xfId="0" quotePrefix="1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4" fillId="3" borderId="0" xfId="0" quotePrefix="1" applyFont="1" applyFill="1"/>
    <xf numFmtId="0" fontId="10" fillId="8" borderId="3" xfId="0" quotePrefix="1" applyFont="1" applyFill="1" applyBorder="1" applyAlignment="1">
      <alignment horizontal="left" vertical="center"/>
    </xf>
    <xf numFmtId="10" fontId="10" fillId="3" borderId="1" xfId="0" applyNumberFormat="1" applyFont="1" applyFill="1" applyBorder="1" applyAlignment="1">
      <alignment vertical="center"/>
    </xf>
    <xf numFmtId="0" fontId="25" fillId="7" borderId="1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left" vertical="center"/>
    </xf>
    <xf numFmtId="0" fontId="0" fillId="3" borderId="0" xfId="0" applyFill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/>
    <xf numFmtId="0" fontId="0" fillId="3" borderId="1" xfId="0" applyFill="1" applyBorder="1"/>
    <xf numFmtId="0" fontId="27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0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4" fillId="3" borderId="3" xfId="0" quotePrefix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quotePrefix="1" applyFont="1" applyBorder="1" applyAlignment="1">
      <alignment horizontal="left" vertical="center"/>
    </xf>
    <xf numFmtId="0" fontId="6" fillId="0" borderId="1" xfId="0" quotePrefix="1" applyFont="1" applyBorder="1"/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6" fillId="3" borderId="1" xfId="0" applyFont="1" applyFill="1" applyBorder="1"/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10" xfId="0" quotePrefix="1" applyFont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302563</xdr:colOff>
      <xdr:row>0</xdr:row>
      <xdr:rowOff>66675</xdr:rowOff>
    </xdr:from>
    <xdr:to>
      <xdr:col>1</xdr:col>
      <xdr:colOff>1790700</xdr:colOff>
      <xdr:row>1</xdr:row>
      <xdr:rowOff>609600</xdr:rowOff>
    </xdr:to>
    <xdr:pic>
      <xdr:nvPicPr>
        <xdr:cNvPr id="3" name="Picture 2" descr="tieu de bakco">
          <a:extLst>
            <a:ext uri="{FF2B5EF4-FFF2-40B4-BE49-F238E27FC236}">
              <a16:creationId xmlns:a16="http://schemas.microsoft.com/office/drawing/2014/main" id="{747778B6-694D-4DE9-BE46-8D77EE9F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938" y="66675"/>
          <a:ext cx="1488137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616889</xdr:colOff>
      <xdr:row>0</xdr:row>
      <xdr:rowOff>103369</xdr:rowOff>
    </xdr:from>
    <xdr:to>
      <xdr:col>1</xdr:col>
      <xdr:colOff>1246634</xdr:colOff>
      <xdr:row>1</xdr:row>
      <xdr:rowOff>600075</xdr:rowOff>
    </xdr:to>
    <xdr:pic>
      <xdr:nvPicPr>
        <xdr:cNvPr id="2" name="Picture 1" descr="tieu de bakco">
          <a:extLst>
            <a:ext uri="{FF2B5EF4-FFF2-40B4-BE49-F238E27FC236}">
              <a16:creationId xmlns:a16="http://schemas.microsoft.com/office/drawing/2014/main" id="{752CFEA2-7B68-4494-A376-1D2E8B4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89" y="103369"/>
          <a:ext cx="1458420" cy="99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2095-C927-4519-A701-A1158DCF28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70D4-A9FF-4459-92C6-B65D06A8D9ED}">
  <dimension ref="A1:J286"/>
  <sheetViews>
    <sheetView tabSelected="1" zoomScaleNormal="100" workbookViewId="0">
      <pane ySplit="1" topLeftCell="A164" activePane="bottomLeft" state="frozen"/>
      <selection pane="bottomLeft" sqref="A1:F1"/>
    </sheetView>
  </sheetViews>
  <sheetFormatPr defaultRowHeight="15" x14ac:dyDescent="0.25"/>
  <cols>
    <col min="1" max="1" width="5" style="216" customWidth="1"/>
    <col min="2" max="2" width="55.28515625" customWidth="1"/>
    <col min="3" max="3" width="55.7109375" customWidth="1"/>
    <col min="4" max="4" width="21.7109375" customWidth="1"/>
    <col min="5" max="5" width="18.85546875" style="230" bestFit="1" customWidth="1"/>
    <col min="6" max="6" width="25.7109375" style="230" customWidth="1"/>
  </cols>
  <sheetData>
    <row r="1" spans="1:6" ht="35.25" customHeight="1" x14ac:dyDescent="0.25">
      <c r="A1" s="274" t="s">
        <v>987</v>
      </c>
      <c r="B1" s="274"/>
      <c r="C1" s="274"/>
      <c r="D1" s="274"/>
      <c r="E1" s="274"/>
      <c r="F1" s="274"/>
    </row>
    <row r="2" spans="1:6" ht="52.5" customHeight="1" x14ac:dyDescent="0.25">
      <c r="A2" s="274"/>
      <c r="B2" s="274"/>
      <c r="C2" s="274"/>
      <c r="D2" s="274"/>
      <c r="E2" s="274"/>
      <c r="F2" s="274"/>
    </row>
    <row r="3" spans="1:6" x14ac:dyDescent="0.25">
      <c r="A3" s="74"/>
      <c r="B3" s="75"/>
      <c r="C3" s="74"/>
      <c r="D3" s="74"/>
      <c r="E3" s="217"/>
      <c r="F3" s="217"/>
    </row>
    <row r="4" spans="1:6" x14ac:dyDescent="0.25">
      <c r="A4" s="1" t="s">
        <v>0</v>
      </c>
      <c r="B4" s="2" t="s">
        <v>1</v>
      </c>
      <c r="C4" s="1" t="s">
        <v>2</v>
      </c>
      <c r="D4" s="3" t="s">
        <v>701</v>
      </c>
      <c r="E4" s="218" t="s">
        <v>4</v>
      </c>
      <c r="F4" s="1" t="s">
        <v>5</v>
      </c>
    </row>
    <row r="5" spans="1:6" ht="15.75" x14ac:dyDescent="0.25">
      <c r="A5" s="285"/>
      <c r="B5" s="286" t="s">
        <v>6</v>
      </c>
      <c r="C5" s="286"/>
      <c r="D5" s="286"/>
      <c r="E5" s="286"/>
      <c r="F5" s="287"/>
    </row>
    <row r="6" spans="1:6" x14ac:dyDescent="0.25">
      <c r="A6" s="233"/>
      <c r="B6" s="271" t="s">
        <v>7</v>
      </c>
      <c r="C6" s="272"/>
      <c r="D6" s="272"/>
      <c r="E6" s="275"/>
      <c r="F6" s="238"/>
    </row>
    <row r="7" spans="1:6" x14ac:dyDescent="0.25">
      <c r="A7" s="4">
        <v>1</v>
      </c>
      <c r="B7" s="5" t="s">
        <v>8</v>
      </c>
      <c r="C7" s="5" t="s">
        <v>741</v>
      </c>
      <c r="D7" s="6" t="s">
        <v>721</v>
      </c>
      <c r="E7" s="7" t="s">
        <v>11</v>
      </c>
      <c r="F7" s="6"/>
    </row>
    <row r="8" spans="1:6" ht="25.5" x14ac:dyDescent="0.25">
      <c r="A8" s="4">
        <v>2</v>
      </c>
      <c r="B8" s="8" t="s">
        <v>12</v>
      </c>
      <c r="C8" s="5" t="s">
        <v>720</v>
      </c>
      <c r="D8" s="6" t="s">
        <v>721</v>
      </c>
      <c r="E8" s="9" t="s">
        <v>14</v>
      </c>
      <c r="F8" s="28"/>
    </row>
    <row r="9" spans="1:6" x14ac:dyDescent="0.25">
      <c r="A9" s="4">
        <v>3</v>
      </c>
      <c r="B9" s="5" t="s">
        <v>15</v>
      </c>
      <c r="C9" s="5" t="s">
        <v>742</v>
      </c>
      <c r="D9" s="6" t="s">
        <v>712</v>
      </c>
      <c r="E9" s="9" t="s">
        <v>18</v>
      </c>
      <c r="F9" s="12"/>
    </row>
    <row r="10" spans="1:6" x14ac:dyDescent="0.25">
      <c r="A10" s="4">
        <v>4</v>
      </c>
      <c r="B10" s="5" t="s">
        <v>975</v>
      </c>
      <c r="C10" s="5" t="s">
        <v>976</v>
      </c>
      <c r="D10" s="6" t="s">
        <v>712</v>
      </c>
      <c r="E10" s="9" t="s">
        <v>977</v>
      </c>
      <c r="F10" s="12"/>
    </row>
    <row r="11" spans="1:6" x14ac:dyDescent="0.25">
      <c r="A11" s="4">
        <v>5</v>
      </c>
      <c r="B11" s="5" t="s">
        <v>978</v>
      </c>
      <c r="C11" s="5" t="s">
        <v>979</v>
      </c>
      <c r="D11" s="6" t="s">
        <v>797</v>
      </c>
      <c r="E11" s="9" t="s">
        <v>980</v>
      </c>
      <c r="F11" s="12"/>
    </row>
    <row r="12" spans="1:6" x14ac:dyDescent="0.25">
      <c r="A12" s="4">
        <v>6</v>
      </c>
      <c r="B12" s="5" t="s">
        <v>19</v>
      </c>
      <c r="C12" s="5" t="s">
        <v>743</v>
      </c>
      <c r="D12" s="6" t="s">
        <v>744</v>
      </c>
      <c r="E12" s="7" t="s">
        <v>22</v>
      </c>
      <c r="F12" s="6"/>
    </row>
    <row r="13" spans="1:6" x14ac:dyDescent="0.25">
      <c r="A13" s="4">
        <v>7</v>
      </c>
      <c r="B13" s="76" t="s">
        <v>519</v>
      </c>
      <c r="C13" s="51" t="s">
        <v>745</v>
      </c>
      <c r="D13" s="51" t="s">
        <v>746</v>
      </c>
      <c r="E13" s="77" t="s">
        <v>518</v>
      </c>
      <c r="F13" s="6"/>
    </row>
    <row r="14" spans="1:6" x14ac:dyDescent="0.25">
      <c r="A14" s="4">
        <v>8</v>
      </c>
      <c r="B14" s="5" t="s">
        <v>23</v>
      </c>
      <c r="C14" s="5" t="s">
        <v>747</v>
      </c>
      <c r="D14" s="6" t="s">
        <v>748</v>
      </c>
      <c r="E14" s="7" t="s">
        <v>26</v>
      </c>
      <c r="F14" s="6"/>
    </row>
    <row r="15" spans="1:6" x14ac:dyDescent="0.25">
      <c r="A15" s="4">
        <v>9</v>
      </c>
      <c r="B15" s="186" t="s">
        <v>635</v>
      </c>
      <c r="C15" s="186" t="s">
        <v>765</v>
      </c>
      <c r="D15" s="6" t="s">
        <v>766</v>
      </c>
      <c r="E15" s="201" t="s">
        <v>636</v>
      </c>
      <c r="F15" s="6"/>
    </row>
    <row r="16" spans="1:6" ht="25.5" x14ac:dyDescent="0.25">
      <c r="A16" s="4">
        <v>10</v>
      </c>
      <c r="B16" s="10" t="s">
        <v>34</v>
      </c>
      <c r="C16" s="10" t="s">
        <v>751</v>
      </c>
      <c r="D16" s="12" t="s">
        <v>752</v>
      </c>
      <c r="E16" s="13" t="s">
        <v>37</v>
      </c>
      <c r="F16" s="6"/>
    </row>
    <row r="17" spans="1:6" x14ac:dyDescent="0.25">
      <c r="A17" s="4">
        <v>11</v>
      </c>
      <c r="B17" s="5" t="s">
        <v>38</v>
      </c>
      <c r="C17" s="5" t="s">
        <v>753</v>
      </c>
      <c r="D17" s="6" t="s">
        <v>709</v>
      </c>
      <c r="E17" s="7" t="s">
        <v>41</v>
      </c>
      <c r="F17" s="6"/>
    </row>
    <row r="18" spans="1:6" x14ac:dyDescent="0.25">
      <c r="A18" s="4">
        <v>12</v>
      </c>
      <c r="B18" s="5" t="s">
        <v>42</v>
      </c>
      <c r="C18" s="5" t="s">
        <v>767</v>
      </c>
      <c r="D18" s="6" t="s">
        <v>768</v>
      </c>
      <c r="E18" s="7" t="s">
        <v>45</v>
      </c>
      <c r="F18" s="6"/>
    </row>
    <row r="19" spans="1:6" x14ac:dyDescent="0.25">
      <c r="A19" s="4">
        <v>13</v>
      </c>
      <c r="B19" s="5" t="s">
        <v>46</v>
      </c>
      <c r="C19" s="5" t="s">
        <v>754</v>
      </c>
      <c r="D19" s="6" t="s">
        <v>755</v>
      </c>
      <c r="E19" s="7" t="s">
        <v>49</v>
      </c>
      <c r="F19" s="6"/>
    </row>
    <row r="20" spans="1:6" x14ac:dyDescent="0.25">
      <c r="A20" s="4">
        <v>14</v>
      </c>
      <c r="B20" s="14" t="s">
        <v>50</v>
      </c>
      <c r="C20" s="14" t="s">
        <v>756</v>
      </c>
      <c r="D20" s="6" t="s">
        <v>757</v>
      </c>
      <c r="E20" s="7" t="s">
        <v>52</v>
      </c>
      <c r="F20" s="6"/>
    </row>
    <row r="21" spans="1:6" ht="24.75" customHeight="1" x14ac:dyDescent="0.25">
      <c r="A21" s="4">
        <v>15</v>
      </c>
      <c r="B21" s="5" t="s">
        <v>53</v>
      </c>
      <c r="C21" s="14" t="s">
        <v>54</v>
      </c>
      <c r="D21" s="6"/>
      <c r="E21" s="7" t="s">
        <v>55</v>
      </c>
      <c r="F21" s="6"/>
    </row>
    <row r="22" spans="1:6" x14ac:dyDescent="0.25">
      <c r="A22" s="4">
        <v>16</v>
      </c>
      <c r="B22" s="5" t="s">
        <v>56</v>
      </c>
      <c r="C22" s="5" t="s">
        <v>708</v>
      </c>
      <c r="D22" s="6" t="s">
        <v>709</v>
      </c>
      <c r="E22" s="7" t="s">
        <v>58</v>
      </c>
      <c r="F22" s="6"/>
    </row>
    <row r="23" spans="1:6" x14ac:dyDescent="0.25">
      <c r="A23" s="4">
        <v>17</v>
      </c>
      <c r="B23" s="15" t="s">
        <v>59</v>
      </c>
      <c r="C23" s="16" t="s">
        <v>729</v>
      </c>
      <c r="D23" s="17" t="s">
        <v>730</v>
      </c>
      <c r="E23" s="18" t="s">
        <v>62</v>
      </c>
      <c r="F23" s="32"/>
    </row>
    <row r="24" spans="1:6" x14ac:dyDescent="0.25">
      <c r="A24" s="233"/>
      <c r="B24" s="270" t="s">
        <v>63</v>
      </c>
      <c r="C24" s="270"/>
      <c r="D24" s="270"/>
      <c r="E24" s="270"/>
      <c r="F24" s="239"/>
    </row>
    <row r="25" spans="1:6" x14ac:dyDescent="0.25">
      <c r="A25" s="4">
        <f>A23+1</f>
        <v>18</v>
      </c>
      <c r="B25" s="19" t="s">
        <v>64</v>
      </c>
      <c r="C25" s="20" t="s">
        <v>758</v>
      </c>
      <c r="D25" s="11" t="s">
        <v>759</v>
      </c>
      <c r="E25" s="11" t="s">
        <v>67</v>
      </c>
      <c r="F25" s="12"/>
    </row>
    <row r="26" spans="1:6" x14ac:dyDescent="0.25">
      <c r="A26" s="4">
        <f>A25+1</f>
        <v>19</v>
      </c>
      <c r="B26" s="19" t="s">
        <v>68</v>
      </c>
      <c r="C26" s="20" t="s">
        <v>760</v>
      </c>
      <c r="D26" s="11" t="s">
        <v>761</v>
      </c>
      <c r="E26" s="11" t="s">
        <v>71</v>
      </c>
      <c r="F26" s="12"/>
    </row>
    <row r="27" spans="1:6" ht="43.5" customHeight="1" x14ac:dyDescent="0.25">
      <c r="A27" s="4">
        <f t="shared" ref="A27:A32" si="0">A26+1</f>
        <v>20</v>
      </c>
      <c r="B27" s="8" t="s">
        <v>662</v>
      </c>
      <c r="C27" s="10" t="s">
        <v>772</v>
      </c>
      <c r="D27" s="11" t="s">
        <v>773</v>
      </c>
      <c r="E27" s="7" t="s">
        <v>74</v>
      </c>
      <c r="F27" s="12"/>
    </row>
    <row r="28" spans="1:6" x14ac:dyDescent="0.25">
      <c r="A28" s="4">
        <f t="shared" si="0"/>
        <v>21</v>
      </c>
      <c r="B28" s="22" t="s">
        <v>75</v>
      </c>
      <c r="C28" s="23" t="s">
        <v>731</v>
      </c>
      <c r="D28" s="24" t="s">
        <v>732</v>
      </c>
      <c r="E28" s="24" t="s">
        <v>78</v>
      </c>
      <c r="F28" s="32"/>
    </row>
    <row r="29" spans="1:6" x14ac:dyDescent="0.25">
      <c r="A29" s="4">
        <f t="shared" si="0"/>
        <v>22</v>
      </c>
      <c r="B29" s="10" t="s">
        <v>82</v>
      </c>
      <c r="C29" s="10" t="s">
        <v>762</v>
      </c>
      <c r="D29" s="24" t="s">
        <v>732</v>
      </c>
      <c r="E29" s="11" t="s">
        <v>84</v>
      </c>
      <c r="F29" s="12"/>
    </row>
    <row r="30" spans="1:6" x14ac:dyDescent="0.25">
      <c r="A30" s="4">
        <f t="shared" si="0"/>
        <v>23</v>
      </c>
      <c r="B30" s="26" t="s">
        <v>85</v>
      </c>
      <c r="C30" s="10" t="s">
        <v>715</v>
      </c>
      <c r="D30" s="12" t="s">
        <v>716</v>
      </c>
      <c r="E30" s="11" t="s">
        <v>88</v>
      </c>
      <c r="F30" s="12"/>
    </row>
    <row r="31" spans="1:6" x14ac:dyDescent="0.25">
      <c r="A31" s="4">
        <f t="shared" si="0"/>
        <v>24</v>
      </c>
      <c r="B31" s="25" t="s">
        <v>89</v>
      </c>
      <c r="C31" s="15" t="s">
        <v>717</v>
      </c>
      <c r="D31" s="27" t="s">
        <v>718</v>
      </c>
      <c r="E31" s="32" t="s">
        <v>92</v>
      </c>
      <c r="F31" s="32"/>
    </row>
    <row r="32" spans="1:6" x14ac:dyDescent="0.25">
      <c r="A32" s="4">
        <f t="shared" si="0"/>
        <v>25</v>
      </c>
      <c r="B32" s="6" t="s">
        <v>93</v>
      </c>
      <c r="C32" s="6" t="s">
        <v>706</v>
      </c>
      <c r="D32" s="6" t="s">
        <v>707</v>
      </c>
      <c r="E32" s="6" t="s">
        <v>96</v>
      </c>
      <c r="F32" s="6"/>
    </row>
    <row r="33" spans="1:10" x14ac:dyDescent="0.25">
      <c r="A33" s="235"/>
      <c r="B33" s="270" t="s">
        <v>97</v>
      </c>
      <c r="C33" s="270"/>
      <c r="D33" s="270"/>
      <c r="E33" s="270"/>
      <c r="F33" s="239"/>
    </row>
    <row r="34" spans="1:10" x14ac:dyDescent="0.25">
      <c r="A34" s="235"/>
      <c r="B34" s="270" t="s">
        <v>101</v>
      </c>
      <c r="C34" s="270"/>
      <c r="D34" s="270"/>
      <c r="E34" s="270"/>
      <c r="F34" s="239"/>
    </row>
    <row r="35" spans="1:10" x14ac:dyDescent="0.25">
      <c r="A35" s="4">
        <f>$A$32+1</f>
        <v>26</v>
      </c>
      <c r="B35" s="10" t="s">
        <v>644</v>
      </c>
      <c r="C35" s="10" t="s">
        <v>763</v>
      </c>
      <c r="D35" s="12" t="s">
        <v>764</v>
      </c>
      <c r="E35" s="11" t="s">
        <v>105</v>
      </c>
      <c r="F35" s="12"/>
    </row>
    <row r="36" spans="1:10" x14ac:dyDescent="0.25">
      <c r="A36" s="235"/>
      <c r="B36" s="270" t="s">
        <v>106</v>
      </c>
      <c r="C36" s="270"/>
      <c r="D36" s="270"/>
      <c r="E36" s="270"/>
      <c r="F36" s="239"/>
    </row>
    <row r="37" spans="1:10" x14ac:dyDescent="0.25">
      <c r="A37" s="4">
        <f>$A$35+1</f>
        <v>27</v>
      </c>
      <c r="B37" s="10" t="s">
        <v>107</v>
      </c>
      <c r="C37" s="8" t="s">
        <v>702</v>
      </c>
      <c r="D37" s="28" t="s">
        <v>703</v>
      </c>
      <c r="E37" s="11" t="s">
        <v>110</v>
      </c>
      <c r="F37" s="12"/>
    </row>
    <row r="38" spans="1:10" x14ac:dyDescent="0.25">
      <c r="A38" s="235"/>
      <c r="B38" s="270" t="s">
        <v>111</v>
      </c>
      <c r="C38" s="270"/>
      <c r="D38" s="270"/>
      <c r="E38" s="270"/>
      <c r="F38" s="239"/>
    </row>
    <row r="39" spans="1:10" x14ac:dyDescent="0.25">
      <c r="A39" s="4">
        <f>$A$37+1</f>
        <v>28</v>
      </c>
      <c r="B39" s="10" t="s">
        <v>112</v>
      </c>
      <c r="C39" s="10" t="s">
        <v>719</v>
      </c>
      <c r="D39" s="12" t="s">
        <v>740</v>
      </c>
      <c r="E39" s="11" t="s">
        <v>115</v>
      </c>
      <c r="F39" s="12"/>
    </row>
    <row r="40" spans="1:10" x14ac:dyDescent="0.25">
      <c r="A40" s="235"/>
      <c r="B40" s="270" t="s">
        <v>119</v>
      </c>
      <c r="C40" s="270"/>
      <c r="D40" s="270"/>
      <c r="E40" s="270"/>
      <c r="F40" s="239"/>
    </row>
    <row r="41" spans="1:10" x14ac:dyDescent="0.25">
      <c r="A41" s="4">
        <f>$A$39+1</f>
        <v>29</v>
      </c>
      <c r="B41" s="19" t="s">
        <v>120</v>
      </c>
      <c r="C41" s="20" t="s">
        <v>739</v>
      </c>
      <c r="D41" s="11" t="s">
        <v>738</v>
      </c>
      <c r="E41" s="11" t="s">
        <v>123</v>
      </c>
      <c r="F41" s="12"/>
    </row>
    <row r="42" spans="1:10" x14ac:dyDescent="0.25">
      <c r="A42" s="4">
        <f>A41+1</f>
        <v>30</v>
      </c>
      <c r="B42" s="19" t="s">
        <v>124</v>
      </c>
      <c r="C42" s="20" t="s">
        <v>774</v>
      </c>
      <c r="D42" s="11" t="s">
        <v>775</v>
      </c>
      <c r="E42" s="11" t="s">
        <v>127</v>
      </c>
      <c r="F42" s="12"/>
    </row>
    <row r="43" spans="1:10" x14ac:dyDescent="0.25">
      <c r="A43" s="4">
        <f t="shared" ref="A43:A44" si="1">A42+1</f>
        <v>31</v>
      </c>
      <c r="B43" s="19" t="s">
        <v>128</v>
      </c>
      <c r="C43" s="8" t="s">
        <v>749</v>
      </c>
      <c r="D43" s="12" t="s">
        <v>750</v>
      </c>
      <c r="E43" s="219" t="s">
        <v>131</v>
      </c>
      <c r="F43" s="12"/>
    </row>
    <row r="44" spans="1:10" x14ac:dyDescent="0.25">
      <c r="A44" s="4">
        <f t="shared" si="1"/>
        <v>32</v>
      </c>
      <c r="B44" s="19" t="s">
        <v>132</v>
      </c>
      <c r="C44" s="10" t="s">
        <v>782</v>
      </c>
      <c r="D44" s="12" t="s">
        <v>783</v>
      </c>
      <c r="E44" s="29" t="s">
        <v>134</v>
      </c>
      <c r="F44" s="12"/>
    </row>
    <row r="45" spans="1:10" x14ac:dyDescent="0.25">
      <c r="A45" s="236"/>
      <c r="B45" s="270" t="s">
        <v>656</v>
      </c>
      <c r="C45" s="270"/>
      <c r="D45" s="270"/>
      <c r="E45" s="270"/>
      <c r="F45" s="240"/>
    </row>
    <row r="46" spans="1:10" s="195" customFormat="1" x14ac:dyDescent="0.25">
      <c r="A46" s="38">
        <f>$A$44+1</f>
        <v>33</v>
      </c>
      <c r="B46" s="49" t="s">
        <v>663</v>
      </c>
      <c r="C46" s="186" t="s">
        <v>778</v>
      </c>
      <c r="D46" s="12" t="s">
        <v>779</v>
      </c>
      <c r="E46" s="201" t="s">
        <v>664</v>
      </c>
      <c r="F46" s="12" t="s">
        <v>780</v>
      </c>
      <c r="G46" s="184"/>
      <c r="H46" s="184"/>
      <c r="I46" s="184"/>
      <c r="J46" s="184"/>
    </row>
    <row r="47" spans="1:10" s="184" customFormat="1" x14ac:dyDescent="0.25">
      <c r="A47" s="253">
        <f>A46+1</f>
        <v>34</v>
      </c>
      <c r="B47" s="263" t="s">
        <v>693</v>
      </c>
      <c r="C47" s="264" t="s">
        <v>694</v>
      </c>
      <c r="D47" s="264"/>
      <c r="E47" s="265" t="s">
        <v>696</v>
      </c>
      <c r="F47" s="266"/>
    </row>
    <row r="48" spans="1:10" s="262" customFormat="1" ht="12.75" x14ac:dyDescent="0.2">
      <c r="A48" s="253">
        <f t="shared" ref="A48:A49" si="2">A47+1</f>
        <v>35</v>
      </c>
      <c r="B48" s="50" t="s">
        <v>962</v>
      </c>
      <c r="C48" s="186" t="s">
        <v>963</v>
      </c>
      <c r="D48" s="186" t="s">
        <v>964</v>
      </c>
      <c r="E48" s="231"/>
      <c r="F48" s="12" t="s">
        <v>780</v>
      </c>
    </row>
    <row r="49" spans="1:6" x14ac:dyDescent="0.25">
      <c r="A49" s="253">
        <f t="shared" si="2"/>
        <v>36</v>
      </c>
      <c r="B49" s="193" t="s">
        <v>657</v>
      </c>
      <c r="C49" s="194" t="s">
        <v>776</v>
      </c>
      <c r="D49" s="194" t="s">
        <v>777</v>
      </c>
      <c r="E49" s="220" t="s">
        <v>658</v>
      </c>
      <c r="F49" s="242"/>
    </row>
    <row r="50" spans="1:6" x14ac:dyDescent="0.25">
      <c r="A50" s="235"/>
      <c r="B50" s="270" t="s">
        <v>137</v>
      </c>
      <c r="C50" s="270"/>
      <c r="D50" s="270"/>
      <c r="E50" s="270"/>
      <c r="F50" s="239"/>
    </row>
    <row r="51" spans="1:6" x14ac:dyDescent="0.25">
      <c r="A51" s="4">
        <f>$A$49+1</f>
        <v>37</v>
      </c>
      <c r="B51" s="31" t="s">
        <v>781</v>
      </c>
      <c r="C51" s="32" t="s">
        <v>139</v>
      </c>
      <c r="D51" s="33" t="s">
        <v>140</v>
      </c>
      <c r="E51" s="34" t="s">
        <v>141</v>
      </c>
      <c r="F51" s="243"/>
    </row>
    <row r="52" spans="1:6" x14ac:dyDescent="0.25">
      <c r="A52" s="4">
        <f>A51+1</f>
        <v>38</v>
      </c>
      <c r="B52" s="35" t="s">
        <v>142</v>
      </c>
      <c r="C52" s="36" t="s">
        <v>784</v>
      </c>
      <c r="D52" s="37" t="s">
        <v>785</v>
      </c>
      <c r="E52" s="7" t="s">
        <v>144</v>
      </c>
      <c r="F52" s="6"/>
    </row>
    <row r="53" spans="1:6" x14ac:dyDescent="0.25">
      <c r="A53" s="235"/>
      <c r="B53" s="270" t="s">
        <v>145</v>
      </c>
      <c r="C53" s="270"/>
      <c r="D53" s="270"/>
      <c r="E53" s="270"/>
      <c r="F53" s="239"/>
    </row>
    <row r="54" spans="1:6" x14ac:dyDescent="0.25">
      <c r="A54" s="4">
        <f>$A$52+1</f>
        <v>39</v>
      </c>
      <c r="B54" s="35" t="s">
        <v>146</v>
      </c>
      <c r="C54" s="36" t="s">
        <v>147</v>
      </c>
      <c r="D54" s="37" t="s">
        <v>148</v>
      </c>
      <c r="E54" s="7" t="s">
        <v>149</v>
      </c>
      <c r="F54" s="6"/>
    </row>
    <row r="55" spans="1:6" x14ac:dyDescent="0.25">
      <c r="A55" s="4">
        <f>A54+1</f>
        <v>40</v>
      </c>
      <c r="B55" s="35" t="s">
        <v>150</v>
      </c>
      <c r="C55" s="36" t="s">
        <v>786</v>
      </c>
      <c r="D55" s="37" t="s">
        <v>787</v>
      </c>
      <c r="E55" s="7" t="s">
        <v>153</v>
      </c>
      <c r="F55" s="6" t="s">
        <v>771</v>
      </c>
    </row>
    <row r="56" spans="1:6" x14ac:dyDescent="0.25">
      <c r="A56" s="4">
        <f>A55+1</f>
        <v>41</v>
      </c>
      <c r="B56" s="25" t="s">
        <v>154</v>
      </c>
      <c r="C56" s="25" t="s">
        <v>769</v>
      </c>
      <c r="D56" s="32" t="s">
        <v>770</v>
      </c>
      <c r="E56" s="32" t="s">
        <v>157</v>
      </c>
      <c r="F56" s="32" t="s">
        <v>771</v>
      </c>
    </row>
    <row r="57" spans="1:6" x14ac:dyDescent="0.25">
      <c r="A57" s="235"/>
      <c r="B57" s="271" t="s">
        <v>158</v>
      </c>
      <c r="C57" s="272"/>
      <c r="D57" s="272"/>
      <c r="E57" s="272"/>
      <c r="F57" s="239"/>
    </row>
    <row r="58" spans="1:6" x14ac:dyDescent="0.25">
      <c r="A58" s="4">
        <f>$A$56+1</f>
        <v>42</v>
      </c>
      <c r="B58" s="35" t="s">
        <v>159</v>
      </c>
      <c r="C58" s="39" t="s">
        <v>160</v>
      </c>
      <c r="D58" s="13" t="s">
        <v>161</v>
      </c>
      <c r="E58" s="7" t="s">
        <v>162</v>
      </c>
      <c r="F58" s="6"/>
    </row>
    <row r="59" spans="1:6" x14ac:dyDescent="0.25">
      <c r="A59" s="4">
        <f>A58+1</f>
        <v>43</v>
      </c>
      <c r="B59" s="35" t="s">
        <v>163</v>
      </c>
      <c r="C59" s="39" t="s">
        <v>705</v>
      </c>
      <c r="D59" s="13" t="s">
        <v>704</v>
      </c>
      <c r="E59" s="7" t="s">
        <v>166</v>
      </c>
      <c r="F59" s="6"/>
    </row>
    <row r="60" spans="1:6" x14ac:dyDescent="0.25">
      <c r="A60" s="235"/>
      <c r="B60" s="271" t="s">
        <v>167</v>
      </c>
      <c r="C60" s="272"/>
      <c r="D60" s="272"/>
      <c r="E60" s="272"/>
      <c r="F60" s="239"/>
    </row>
    <row r="61" spans="1:6" ht="15.75" x14ac:dyDescent="0.25">
      <c r="A61" s="288"/>
      <c r="B61" s="286" t="s">
        <v>171</v>
      </c>
      <c r="C61" s="286"/>
      <c r="D61" s="286"/>
      <c r="E61" s="286"/>
      <c r="F61" s="289"/>
    </row>
    <row r="62" spans="1:6" x14ac:dyDescent="0.25">
      <c r="A62" s="233"/>
      <c r="B62" s="270" t="s">
        <v>7</v>
      </c>
      <c r="C62" s="270"/>
      <c r="D62" s="270"/>
      <c r="E62" s="270"/>
      <c r="F62" s="238"/>
    </row>
    <row r="63" spans="1:6" x14ac:dyDescent="0.25">
      <c r="A63" s="4">
        <f>$A$59+1</f>
        <v>44</v>
      </c>
      <c r="B63" s="10" t="s">
        <v>8</v>
      </c>
      <c r="C63" s="5" t="s">
        <v>741</v>
      </c>
      <c r="D63" s="6" t="s">
        <v>721</v>
      </c>
      <c r="E63" s="11" t="s">
        <v>11</v>
      </c>
      <c r="F63" s="12"/>
    </row>
    <row r="64" spans="1:6" x14ac:dyDescent="0.25">
      <c r="A64" s="4">
        <f>A63+1</f>
        <v>45</v>
      </c>
      <c r="B64" s="19" t="s">
        <v>788</v>
      </c>
      <c r="C64" s="20" t="s">
        <v>789</v>
      </c>
      <c r="D64" s="6" t="s">
        <v>721</v>
      </c>
      <c r="E64" s="11" t="s">
        <v>11</v>
      </c>
      <c r="F64" s="12"/>
    </row>
    <row r="65" spans="1:6" x14ac:dyDescent="0.25">
      <c r="A65" s="4">
        <f t="shared" ref="A65:A95" si="3">A64+1</f>
        <v>46</v>
      </c>
      <c r="B65" s="40" t="s">
        <v>174</v>
      </c>
      <c r="C65" s="41" t="s">
        <v>790</v>
      </c>
      <c r="D65" s="12" t="s">
        <v>736</v>
      </c>
      <c r="E65" s="11" t="s">
        <v>176</v>
      </c>
      <c r="F65" s="12"/>
    </row>
    <row r="66" spans="1:6" x14ac:dyDescent="0.25">
      <c r="A66" s="4">
        <f t="shared" si="3"/>
        <v>47</v>
      </c>
      <c r="B66" s="19" t="s">
        <v>177</v>
      </c>
      <c r="C66" s="41" t="s">
        <v>798</v>
      </c>
      <c r="D66" s="12" t="s">
        <v>714</v>
      </c>
      <c r="E66" s="11" t="s">
        <v>179</v>
      </c>
      <c r="F66" s="12"/>
    </row>
    <row r="67" spans="1:6" ht="26.25" x14ac:dyDescent="0.25">
      <c r="A67" s="4">
        <f t="shared" si="3"/>
        <v>48</v>
      </c>
      <c r="B67" s="8" t="s">
        <v>186</v>
      </c>
      <c r="C67" s="6" t="s">
        <v>713</v>
      </c>
      <c r="D67" s="12" t="s">
        <v>714</v>
      </c>
      <c r="E67" s="197" t="s">
        <v>188</v>
      </c>
      <c r="F67" s="12"/>
    </row>
    <row r="68" spans="1:6" x14ac:dyDescent="0.25">
      <c r="A68" s="4">
        <f t="shared" si="3"/>
        <v>49</v>
      </c>
      <c r="B68" s="49" t="s">
        <v>637</v>
      </c>
      <c r="C68" s="186" t="s">
        <v>799</v>
      </c>
      <c r="D68" s="12" t="s">
        <v>792</v>
      </c>
      <c r="E68" s="201" t="s">
        <v>638</v>
      </c>
      <c r="F68" s="12"/>
    </row>
    <row r="69" spans="1:6" x14ac:dyDescent="0.25">
      <c r="A69" s="4">
        <f t="shared" si="3"/>
        <v>50</v>
      </c>
      <c r="B69" s="40" t="s">
        <v>192</v>
      </c>
      <c r="C69" s="41" t="s">
        <v>791</v>
      </c>
      <c r="D69" s="9" t="s">
        <v>792</v>
      </c>
      <c r="E69" s="11" t="s">
        <v>195</v>
      </c>
      <c r="F69" s="12"/>
    </row>
    <row r="70" spans="1:6" ht="25.5" x14ac:dyDescent="0.25">
      <c r="A70" s="4">
        <f t="shared" si="3"/>
        <v>51</v>
      </c>
      <c r="B70" s="189" t="s">
        <v>639</v>
      </c>
      <c r="C70" s="185" t="s">
        <v>800</v>
      </c>
      <c r="D70" s="190" t="s">
        <v>734</v>
      </c>
      <c r="E70" s="221" t="s">
        <v>624</v>
      </c>
      <c r="F70" s="192"/>
    </row>
    <row r="71" spans="1:6" x14ac:dyDescent="0.25">
      <c r="A71" s="4">
        <f t="shared" si="3"/>
        <v>52</v>
      </c>
      <c r="B71" s="186" t="s">
        <v>650</v>
      </c>
      <c r="C71" s="186" t="s">
        <v>801</v>
      </c>
      <c r="D71" s="28" t="s">
        <v>802</v>
      </c>
      <c r="E71" s="201" t="s">
        <v>651</v>
      </c>
      <c r="F71" s="12"/>
    </row>
    <row r="72" spans="1:6" x14ac:dyDescent="0.25">
      <c r="A72" s="4">
        <f t="shared" si="3"/>
        <v>53</v>
      </c>
      <c r="B72" s="267" t="s">
        <v>981</v>
      </c>
      <c r="C72" s="268" t="s">
        <v>982</v>
      </c>
      <c r="D72" s="28" t="s">
        <v>802</v>
      </c>
      <c r="E72" s="269" t="s">
        <v>983</v>
      </c>
      <c r="F72" s="12"/>
    </row>
    <row r="73" spans="1:6" x14ac:dyDescent="0.25">
      <c r="A73" s="4">
        <f t="shared" si="3"/>
        <v>54</v>
      </c>
      <c r="B73" s="22" t="s">
        <v>196</v>
      </c>
      <c r="C73" s="41" t="s">
        <v>796</v>
      </c>
      <c r="D73" s="12" t="s">
        <v>797</v>
      </c>
      <c r="E73" s="11" t="s">
        <v>199</v>
      </c>
      <c r="F73" s="12"/>
    </row>
    <row r="74" spans="1:6" x14ac:dyDescent="0.25">
      <c r="A74" s="4">
        <f t="shared" si="3"/>
        <v>55</v>
      </c>
      <c r="B74" s="5" t="s">
        <v>978</v>
      </c>
      <c r="C74" s="5" t="s">
        <v>979</v>
      </c>
      <c r="D74" s="6" t="s">
        <v>797</v>
      </c>
      <c r="E74" s="9" t="s">
        <v>980</v>
      </c>
      <c r="F74" s="12"/>
    </row>
    <row r="75" spans="1:6" x14ac:dyDescent="0.25">
      <c r="A75" s="4">
        <f t="shared" si="3"/>
        <v>56</v>
      </c>
      <c r="B75" s="19" t="s">
        <v>200</v>
      </c>
      <c r="C75" s="20" t="s">
        <v>737</v>
      </c>
      <c r="D75" s="11" t="s">
        <v>734</v>
      </c>
      <c r="E75" s="11" t="s">
        <v>202</v>
      </c>
      <c r="F75" s="12"/>
    </row>
    <row r="76" spans="1:6" x14ac:dyDescent="0.25">
      <c r="A76" s="4">
        <f t="shared" si="3"/>
        <v>57</v>
      </c>
      <c r="B76" s="10" t="s">
        <v>203</v>
      </c>
      <c r="C76" s="10" t="s">
        <v>805</v>
      </c>
      <c r="D76" s="12" t="s">
        <v>734</v>
      </c>
      <c r="E76" s="11" t="s">
        <v>205</v>
      </c>
      <c r="F76" s="12"/>
    </row>
    <row r="77" spans="1:6" x14ac:dyDescent="0.25">
      <c r="A77" s="4">
        <f t="shared" si="3"/>
        <v>58</v>
      </c>
      <c r="B77" s="201" t="s">
        <v>699</v>
      </c>
      <c r="C77" s="201" t="s">
        <v>733</v>
      </c>
      <c r="D77" s="12" t="s">
        <v>734</v>
      </c>
      <c r="E77" s="201">
        <v>19008102</v>
      </c>
      <c r="F77" s="12"/>
    </row>
    <row r="78" spans="1:6" x14ac:dyDescent="0.25">
      <c r="A78" s="4">
        <f t="shared" si="3"/>
        <v>59</v>
      </c>
      <c r="B78" s="30" t="s">
        <v>206</v>
      </c>
      <c r="C78" s="30" t="s">
        <v>806</v>
      </c>
      <c r="D78" s="30" t="s">
        <v>794</v>
      </c>
      <c r="E78" s="6" t="s">
        <v>207</v>
      </c>
      <c r="F78" s="12"/>
    </row>
    <row r="79" spans="1:6" x14ac:dyDescent="0.25">
      <c r="A79" s="4">
        <f t="shared" si="3"/>
        <v>60</v>
      </c>
      <c r="B79" s="22" t="s">
        <v>208</v>
      </c>
      <c r="C79" s="42" t="s">
        <v>793</v>
      </c>
      <c r="D79" s="18" t="s">
        <v>794</v>
      </c>
      <c r="E79" s="18" t="s">
        <v>210</v>
      </c>
      <c r="F79" s="32"/>
    </row>
    <row r="80" spans="1:6" x14ac:dyDescent="0.25">
      <c r="A80" s="4">
        <f t="shared" si="3"/>
        <v>61</v>
      </c>
      <c r="B80" s="22" t="s">
        <v>605</v>
      </c>
      <c r="C80" s="42" t="s">
        <v>606</v>
      </c>
      <c r="D80" s="18" t="s">
        <v>794</v>
      </c>
      <c r="E80" s="18" t="s">
        <v>607</v>
      </c>
      <c r="F80" s="32"/>
    </row>
    <row r="81" spans="1:6" x14ac:dyDescent="0.25">
      <c r="A81" s="4">
        <f t="shared" si="3"/>
        <v>62</v>
      </c>
      <c r="B81" s="8" t="s">
        <v>186</v>
      </c>
      <c r="C81" s="8" t="s">
        <v>711</v>
      </c>
      <c r="D81" s="28" t="s">
        <v>712</v>
      </c>
      <c r="E81" s="11">
        <v>18006116</v>
      </c>
      <c r="F81" s="12"/>
    </row>
    <row r="82" spans="1:6" x14ac:dyDescent="0.25">
      <c r="A82" s="4">
        <f t="shared" si="3"/>
        <v>63</v>
      </c>
      <c r="B82" s="5" t="s">
        <v>975</v>
      </c>
      <c r="C82" s="5" t="s">
        <v>976</v>
      </c>
      <c r="D82" s="6" t="s">
        <v>712</v>
      </c>
      <c r="E82" s="9" t="s">
        <v>977</v>
      </c>
      <c r="F82" s="12"/>
    </row>
    <row r="83" spans="1:6" x14ac:dyDescent="0.25">
      <c r="A83" s="4">
        <f t="shared" si="3"/>
        <v>64</v>
      </c>
      <c r="B83" s="27" t="s">
        <v>212</v>
      </c>
      <c r="C83" s="12" t="s">
        <v>722</v>
      </c>
      <c r="D83" s="12" t="s">
        <v>723</v>
      </c>
      <c r="E83" s="43" t="s">
        <v>214</v>
      </c>
      <c r="F83" s="244"/>
    </row>
    <row r="84" spans="1:6" x14ac:dyDescent="0.25">
      <c r="A84" s="4">
        <f t="shared" si="3"/>
        <v>65</v>
      </c>
      <c r="B84" s="25" t="s">
        <v>215</v>
      </c>
      <c r="C84" s="10" t="s">
        <v>807</v>
      </c>
      <c r="D84" s="12" t="s">
        <v>744</v>
      </c>
      <c r="E84" s="11">
        <v>19001717</v>
      </c>
      <c r="F84" s="32"/>
    </row>
    <row r="85" spans="1:6" x14ac:dyDescent="0.25">
      <c r="A85" s="4">
        <f t="shared" si="3"/>
        <v>66</v>
      </c>
      <c r="B85" s="10" t="s">
        <v>23</v>
      </c>
      <c r="C85" s="5" t="s">
        <v>747</v>
      </c>
      <c r="D85" s="6" t="s">
        <v>748</v>
      </c>
      <c r="E85" s="11"/>
      <c r="F85" s="12"/>
    </row>
    <row r="86" spans="1:6" x14ac:dyDescent="0.25">
      <c r="A86" s="4">
        <f t="shared" si="3"/>
        <v>67</v>
      </c>
      <c r="B86" s="186" t="s">
        <v>635</v>
      </c>
      <c r="C86" s="186" t="s">
        <v>765</v>
      </c>
      <c r="D86" s="6" t="s">
        <v>766</v>
      </c>
      <c r="E86" s="201" t="s">
        <v>636</v>
      </c>
      <c r="F86" s="12"/>
    </row>
    <row r="87" spans="1:6" x14ac:dyDescent="0.25">
      <c r="A87" s="4">
        <f t="shared" si="3"/>
        <v>68</v>
      </c>
      <c r="B87" s="10" t="s">
        <v>217</v>
      </c>
      <c r="C87" s="10" t="s">
        <v>808</v>
      </c>
      <c r="D87" s="12" t="s">
        <v>809</v>
      </c>
      <c r="E87" s="11" t="s">
        <v>219</v>
      </c>
      <c r="F87" s="12"/>
    </row>
    <row r="88" spans="1:6" x14ac:dyDescent="0.25">
      <c r="A88" s="4">
        <f t="shared" si="3"/>
        <v>69</v>
      </c>
      <c r="B88" s="8" t="s">
        <v>50</v>
      </c>
      <c r="C88" s="14" t="s">
        <v>756</v>
      </c>
      <c r="D88" s="6" t="s">
        <v>757</v>
      </c>
      <c r="E88" s="11" t="s">
        <v>52</v>
      </c>
      <c r="F88" s="32"/>
    </row>
    <row r="89" spans="1:6" x14ac:dyDescent="0.25">
      <c r="A89" s="4">
        <f t="shared" si="3"/>
        <v>70</v>
      </c>
      <c r="B89" s="22" t="s">
        <v>220</v>
      </c>
      <c r="C89" s="41" t="s">
        <v>795</v>
      </c>
      <c r="D89" s="9" t="s">
        <v>755</v>
      </c>
      <c r="E89" s="11" t="s">
        <v>195</v>
      </c>
      <c r="F89" s="12"/>
    </row>
    <row r="90" spans="1:6" x14ac:dyDescent="0.25">
      <c r="A90" s="4">
        <f t="shared" si="3"/>
        <v>71</v>
      </c>
      <c r="B90" s="8" t="s">
        <v>186</v>
      </c>
      <c r="C90" s="10" t="s">
        <v>222</v>
      </c>
      <c r="D90" s="12" t="s">
        <v>710</v>
      </c>
      <c r="E90" s="11">
        <v>18006116</v>
      </c>
      <c r="F90" s="12"/>
    </row>
    <row r="91" spans="1:6" x14ac:dyDescent="0.25">
      <c r="A91" s="4">
        <f t="shared" si="3"/>
        <v>72</v>
      </c>
      <c r="B91" s="15" t="s">
        <v>223</v>
      </c>
      <c r="C91" s="15" t="s">
        <v>728</v>
      </c>
      <c r="D91" s="18" t="s">
        <v>710</v>
      </c>
      <c r="E91" s="18" t="s">
        <v>225</v>
      </c>
      <c r="F91" s="32"/>
    </row>
    <row r="92" spans="1:6" ht="13.5" customHeight="1" x14ac:dyDescent="0.25">
      <c r="A92" s="4">
        <f t="shared" si="3"/>
        <v>73</v>
      </c>
      <c r="B92" s="51" t="s">
        <v>226</v>
      </c>
      <c r="C92" s="45" t="s">
        <v>810</v>
      </c>
      <c r="D92" s="46" t="s">
        <v>811</v>
      </c>
      <c r="E92" s="47" t="s">
        <v>229</v>
      </c>
      <c r="F92" s="32"/>
    </row>
    <row r="93" spans="1:6" x14ac:dyDescent="0.25">
      <c r="A93" s="4">
        <f t="shared" si="3"/>
        <v>74</v>
      </c>
      <c r="B93" s="10" t="s">
        <v>56</v>
      </c>
      <c r="C93" s="10" t="s">
        <v>708</v>
      </c>
      <c r="D93" s="12" t="s">
        <v>709</v>
      </c>
      <c r="E93" s="11" t="s">
        <v>58</v>
      </c>
      <c r="F93" s="12"/>
    </row>
    <row r="94" spans="1:6" x14ac:dyDescent="0.25">
      <c r="A94" s="4">
        <f t="shared" si="3"/>
        <v>75</v>
      </c>
      <c r="B94" s="10" t="s">
        <v>53</v>
      </c>
      <c r="C94" s="8" t="s">
        <v>230</v>
      </c>
      <c r="D94" s="12" t="s">
        <v>40</v>
      </c>
      <c r="E94" s="11" t="s">
        <v>55</v>
      </c>
      <c r="F94" s="12"/>
    </row>
    <row r="95" spans="1:6" ht="25.5" x14ac:dyDescent="0.25">
      <c r="A95" s="4">
        <f t="shared" si="3"/>
        <v>76</v>
      </c>
      <c r="B95" s="15" t="s">
        <v>59</v>
      </c>
      <c r="C95" s="15" t="s">
        <v>729</v>
      </c>
      <c r="D95" s="27" t="s">
        <v>730</v>
      </c>
      <c r="E95" s="18" t="s">
        <v>700</v>
      </c>
      <c r="F95" s="32"/>
    </row>
    <row r="96" spans="1:6" x14ac:dyDescent="0.25">
      <c r="A96" s="235"/>
      <c r="B96" s="270" t="s">
        <v>63</v>
      </c>
      <c r="C96" s="270"/>
      <c r="D96" s="270"/>
      <c r="E96" s="270"/>
      <c r="F96" s="239"/>
    </row>
    <row r="97" spans="1:6" x14ac:dyDescent="0.25">
      <c r="A97" s="4">
        <f>$A$95+1</f>
        <v>77</v>
      </c>
      <c r="B97" s="22" t="s">
        <v>231</v>
      </c>
      <c r="C97" s="23" t="s">
        <v>731</v>
      </c>
      <c r="D97" s="24" t="s">
        <v>732</v>
      </c>
      <c r="E97" s="32" t="s">
        <v>78</v>
      </c>
      <c r="F97" s="32"/>
    </row>
    <row r="98" spans="1:6" x14ac:dyDescent="0.25">
      <c r="A98" s="4">
        <f>A97+1</f>
        <v>78</v>
      </c>
      <c r="B98" s="10" t="s">
        <v>236</v>
      </c>
      <c r="C98" s="10" t="s">
        <v>762</v>
      </c>
      <c r="D98" s="24" t="s">
        <v>732</v>
      </c>
      <c r="E98" s="12" t="s">
        <v>238</v>
      </c>
      <c r="F98" s="245"/>
    </row>
    <row r="99" spans="1:6" x14ac:dyDescent="0.25">
      <c r="A99" s="4">
        <f t="shared" ref="A99:A106" si="4">A98+1</f>
        <v>79</v>
      </c>
      <c r="B99" s="26" t="s">
        <v>85</v>
      </c>
      <c r="C99" s="10" t="s">
        <v>715</v>
      </c>
      <c r="D99" s="12" t="s">
        <v>716</v>
      </c>
      <c r="E99" s="12" t="s">
        <v>88</v>
      </c>
      <c r="F99" s="12"/>
    </row>
    <row r="100" spans="1:6" x14ac:dyDescent="0.25">
      <c r="A100" s="4">
        <f t="shared" si="4"/>
        <v>80</v>
      </c>
      <c r="B100" s="8" t="s">
        <v>239</v>
      </c>
      <c r="C100" s="5" t="s">
        <v>812</v>
      </c>
      <c r="D100" s="12" t="s">
        <v>716</v>
      </c>
      <c r="E100" s="6">
        <v>1900565656</v>
      </c>
      <c r="F100" s="245"/>
    </row>
    <row r="101" spans="1:6" x14ac:dyDescent="0.25">
      <c r="A101" s="4">
        <f t="shared" si="4"/>
        <v>81</v>
      </c>
      <c r="B101" s="48" t="s">
        <v>89</v>
      </c>
      <c r="C101" s="15" t="s">
        <v>717</v>
      </c>
      <c r="D101" s="27" t="s">
        <v>718</v>
      </c>
      <c r="E101" s="24" t="s">
        <v>92</v>
      </c>
      <c r="F101" s="32"/>
    </row>
    <row r="102" spans="1:6" x14ac:dyDescent="0.25">
      <c r="A102" s="4">
        <f t="shared" si="4"/>
        <v>82</v>
      </c>
      <c r="B102" s="8" t="s">
        <v>244</v>
      </c>
      <c r="C102" s="10" t="s">
        <v>813</v>
      </c>
      <c r="D102" s="12" t="s">
        <v>814</v>
      </c>
      <c r="E102" s="7" t="s">
        <v>246</v>
      </c>
      <c r="F102" s="12"/>
    </row>
    <row r="103" spans="1:6" x14ac:dyDescent="0.25">
      <c r="A103" s="4">
        <f t="shared" si="4"/>
        <v>83</v>
      </c>
      <c r="B103" s="10" t="s">
        <v>250</v>
      </c>
      <c r="C103" s="8" t="s">
        <v>251</v>
      </c>
      <c r="D103" s="28" t="s">
        <v>66</v>
      </c>
      <c r="E103" s="11" t="s">
        <v>252</v>
      </c>
      <c r="F103" s="12"/>
    </row>
    <row r="104" spans="1:6" ht="25.5" x14ac:dyDescent="0.25">
      <c r="A104" s="4">
        <f t="shared" si="4"/>
        <v>84</v>
      </c>
      <c r="B104" s="8" t="s">
        <v>661</v>
      </c>
      <c r="C104" s="8" t="s">
        <v>619</v>
      </c>
      <c r="D104" s="28" t="s">
        <v>815</v>
      </c>
      <c r="E104" s="12" t="s">
        <v>620</v>
      </c>
      <c r="F104" s="12"/>
    </row>
    <row r="105" spans="1:6" x14ac:dyDescent="0.25">
      <c r="A105" s="4">
        <f t="shared" si="4"/>
        <v>85</v>
      </c>
      <c r="B105" s="10" t="s">
        <v>611</v>
      </c>
      <c r="C105" s="8" t="s">
        <v>612</v>
      </c>
      <c r="D105" s="28" t="s">
        <v>613</v>
      </c>
      <c r="E105" s="222" t="s">
        <v>614</v>
      </c>
      <c r="F105" s="12"/>
    </row>
    <row r="106" spans="1:6" x14ac:dyDescent="0.25">
      <c r="A106" s="4">
        <f t="shared" si="4"/>
        <v>86</v>
      </c>
      <c r="B106" s="15" t="s">
        <v>93</v>
      </c>
      <c r="C106" s="16" t="s">
        <v>706</v>
      </c>
      <c r="D106" s="17" t="s">
        <v>707</v>
      </c>
      <c r="E106" s="223" t="s">
        <v>254</v>
      </c>
      <c r="F106" s="32"/>
    </row>
    <row r="107" spans="1:6" x14ac:dyDescent="0.25">
      <c r="A107" s="235"/>
      <c r="B107" s="270" t="s">
        <v>97</v>
      </c>
      <c r="C107" s="270"/>
      <c r="D107" s="270"/>
      <c r="E107" s="270"/>
      <c r="F107" s="239"/>
    </row>
    <row r="108" spans="1:6" x14ac:dyDescent="0.25">
      <c r="A108" s="235"/>
      <c r="B108" s="270" t="s">
        <v>608</v>
      </c>
      <c r="C108" s="270"/>
      <c r="D108" s="270"/>
      <c r="E108" s="270"/>
      <c r="F108" s="239"/>
    </row>
    <row r="109" spans="1:6" s="184" customFormat="1" x14ac:dyDescent="0.25">
      <c r="A109" s="38">
        <f>$A$106+1</f>
        <v>87</v>
      </c>
      <c r="B109" s="192" t="s">
        <v>609</v>
      </c>
      <c r="C109" s="192" t="s">
        <v>817</v>
      </c>
      <c r="D109" s="192" t="s">
        <v>818</v>
      </c>
      <c r="E109" s="224" t="s">
        <v>610</v>
      </c>
      <c r="F109" s="244"/>
    </row>
    <row r="110" spans="1:6" s="184" customFormat="1" x14ac:dyDescent="0.25">
      <c r="A110" s="237"/>
      <c r="B110" s="270" t="s">
        <v>615</v>
      </c>
      <c r="C110" s="270"/>
      <c r="D110" s="270"/>
      <c r="E110" s="270"/>
      <c r="F110" s="246"/>
    </row>
    <row r="111" spans="1:6" s="184" customFormat="1" x14ac:dyDescent="0.25">
      <c r="A111" s="38">
        <f>$A$109+1</f>
        <v>88</v>
      </c>
      <c r="B111" s="12" t="s">
        <v>616</v>
      </c>
      <c r="C111" s="12" t="s">
        <v>819</v>
      </c>
      <c r="D111" s="12" t="s">
        <v>820</v>
      </c>
      <c r="E111" s="201" t="s">
        <v>617</v>
      </c>
      <c r="F111" s="12"/>
    </row>
    <row r="112" spans="1:6" s="184" customFormat="1" x14ac:dyDescent="0.25">
      <c r="A112" s="235"/>
      <c r="B112" s="270" t="s">
        <v>621</v>
      </c>
      <c r="C112" s="270"/>
      <c r="D112" s="270"/>
      <c r="E112" s="270"/>
      <c r="F112" s="247"/>
    </row>
    <row r="113" spans="1:6" s="184" customFormat="1" x14ac:dyDescent="0.25">
      <c r="A113" s="38">
        <f>$A$111+1</f>
        <v>89</v>
      </c>
      <c r="B113" s="12" t="s">
        <v>622</v>
      </c>
      <c r="C113" s="9" t="s">
        <v>821</v>
      </c>
      <c r="D113" s="12" t="s">
        <v>822</v>
      </c>
      <c r="E113" s="225" t="s">
        <v>623</v>
      </c>
      <c r="F113" s="12"/>
    </row>
    <row r="114" spans="1:6" x14ac:dyDescent="0.25">
      <c r="A114" s="235"/>
      <c r="B114" s="270" t="s">
        <v>106</v>
      </c>
      <c r="C114" s="270"/>
      <c r="D114" s="270"/>
      <c r="E114" s="270"/>
      <c r="F114" s="239"/>
    </row>
    <row r="115" spans="1:6" x14ac:dyDescent="0.25">
      <c r="A115" s="4">
        <f>$A$113+1</f>
        <v>90</v>
      </c>
      <c r="B115" s="10" t="s">
        <v>107</v>
      </c>
      <c r="C115" s="8" t="s">
        <v>702</v>
      </c>
      <c r="D115" s="28" t="s">
        <v>703</v>
      </c>
      <c r="E115" s="11" t="s">
        <v>110</v>
      </c>
      <c r="F115" s="12"/>
    </row>
    <row r="116" spans="1:6" x14ac:dyDescent="0.25">
      <c r="A116" s="235"/>
      <c r="B116" s="270" t="s">
        <v>101</v>
      </c>
      <c r="C116" s="270"/>
      <c r="D116" s="270"/>
      <c r="E116" s="270"/>
      <c r="F116" s="239"/>
    </row>
    <row r="117" spans="1:6" x14ac:dyDescent="0.25">
      <c r="A117" s="4">
        <f>$A$115+1</f>
        <v>91</v>
      </c>
      <c r="B117" s="10" t="s">
        <v>644</v>
      </c>
      <c r="C117" s="10" t="s">
        <v>763</v>
      </c>
      <c r="D117" s="12" t="s">
        <v>824</v>
      </c>
      <c r="E117" s="11" t="s">
        <v>105</v>
      </c>
      <c r="F117" s="12"/>
    </row>
    <row r="118" spans="1:6" x14ac:dyDescent="0.25">
      <c r="A118" s="235"/>
      <c r="B118" s="270" t="s">
        <v>111</v>
      </c>
      <c r="C118" s="270"/>
      <c r="D118" s="270"/>
      <c r="E118" s="270"/>
      <c r="F118" s="239"/>
    </row>
    <row r="119" spans="1:6" ht="25.5" x14ac:dyDescent="0.25">
      <c r="A119" s="4">
        <f>$A$117+1</f>
        <v>92</v>
      </c>
      <c r="B119" s="10" t="s">
        <v>255</v>
      </c>
      <c r="C119" s="10" t="s">
        <v>825</v>
      </c>
      <c r="D119" s="12" t="s">
        <v>826</v>
      </c>
      <c r="E119" s="9" t="s">
        <v>257</v>
      </c>
      <c r="F119" s="12"/>
    </row>
    <row r="120" spans="1:6" x14ac:dyDescent="0.25">
      <c r="A120" s="4">
        <f>A119+1</f>
        <v>93</v>
      </c>
      <c r="B120" s="10" t="s">
        <v>112</v>
      </c>
      <c r="C120" s="10" t="s">
        <v>719</v>
      </c>
      <c r="D120" s="12" t="s">
        <v>740</v>
      </c>
      <c r="E120" s="11" t="s">
        <v>115</v>
      </c>
      <c r="F120" s="12"/>
    </row>
    <row r="121" spans="1:6" x14ac:dyDescent="0.25">
      <c r="A121" s="235"/>
      <c r="B121" s="270" t="s">
        <v>119</v>
      </c>
      <c r="C121" s="270"/>
      <c r="D121" s="270"/>
      <c r="E121" s="270"/>
      <c r="F121" s="239"/>
    </row>
    <row r="122" spans="1:6" x14ac:dyDescent="0.25">
      <c r="A122" s="4">
        <f>$A$120+1</f>
        <v>94</v>
      </c>
      <c r="B122" s="19" t="s">
        <v>120</v>
      </c>
      <c r="C122" s="20" t="s">
        <v>739</v>
      </c>
      <c r="D122" s="11" t="s">
        <v>738</v>
      </c>
      <c r="E122" s="11" t="s">
        <v>123</v>
      </c>
      <c r="F122" s="6"/>
    </row>
    <row r="123" spans="1:6" x14ac:dyDescent="0.25">
      <c r="A123" s="4">
        <f>A122+1</f>
        <v>95</v>
      </c>
      <c r="B123" s="19" t="s">
        <v>128</v>
      </c>
      <c r="C123" s="8" t="s">
        <v>749</v>
      </c>
      <c r="D123" s="12" t="s">
        <v>750</v>
      </c>
      <c r="E123" s="219" t="s">
        <v>131</v>
      </c>
      <c r="F123" s="12"/>
    </row>
    <row r="124" spans="1:6" x14ac:dyDescent="0.25">
      <c r="A124" s="4">
        <f t="shared" ref="A124:A127" si="5">A123+1</f>
        <v>96</v>
      </c>
      <c r="B124" s="19" t="s">
        <v>132</v>
      </c>
      <c r="C124" s="10" t="s">
        <v>782</v>
      </c>
      <c r="D124" s="12" t="s">
        <v>783</v>
      </c>
      <c r="E124" s="29" t="s">
        <v>134</v>
      </c>
      <c r="F124" s="12"/>
    </row>
    <row r="125" spans="1:6" x14ac:dyDescent="0.25">
      <c r="A125" s="4">
        <f t="shared" si="5"/>
        <v>97</v>
      </c>
      <c r="B125" s="49" t="s">
        <v>663</v>
      </c>
      <c r="C125" s="186" t="s">
        <v>778</v>
      </c>
      <c r="D125" s="12" t="s">
        <v>779</v>
      </c>
      <c r="E125" s="201" t="s">
        <v>664</v>
      </c>
      <c r="F125" s="12"/>
    </row>
    <row r="126" spans="1:6" x14ac:dyDescent="0.25">
      <c r="A126" s="4">
        <f t="shared" si="5"/>
        <v>98</v>
      </c>
      <c r="B126" s="49" t="s">
        <v>693</v>
      </c>
      <c r="C126" s="186" t="s">
        <v>694</v>
      </c>
      <c r="D126" s="49" t="s">
        <v>695</v>
      </c>
      <c r="E126" s="232" t="s">
        <v>696</v>
      </c>
      <c r="F126" s="12"/>
    </row>
    <row r="127" spans="1:6" x14ac:dyDescent="0.25">
      <c r="A127" s="4">
        <f t="shared" si="5"/>
        <v>99</v>
      </c>
      <c r="B127" s="49" t="s">
        <v>657</v>
      </c>
      <c r="C127" s="194" t="s">
        <v>776</v>
      </c>
      <c r="D127" s="194" t="s">
        <v>704</v>
      </c>
      <c r="E127" s="201" t="s">
        <v>658</v>
      </c>
      <c r="F127" s="243"/>
    </row>
    <row r="128" spans="1:6" x14ac:dyDescent="0.25">
      <c r="A128" s="235"/>
      <c r="B128" s="270" t="s">
        <v>145</v>
      </c>
      <c r="C128" s="270"/>
      <c r="D128" s="270"/>
      <c r="E128" s="270"/>
      <c r="F128" s="239"/>
    </row>
    <row r="129" spans="1:6" x14ac:dyDescent="0.25">
      <c r="A129" s="4">
        <f>$A$127+1</f>
        <v>100</v>
      </c>
      <c r="B129" s="35" t="s">
        <v>150</v>
      </c>
      <c r="C129" s="36" t="s">
        <v>786</v>
      </c>
      <c r="D129" s="37" t="s">
        <v>787</v>
      </c>
      <c r="E129" s="7" t="s">
        <v>153</v>
      </c>
      <c r="F129" s="12" t="s">
        <v>771</v>
      </c>
    </row>
    <row r="130" spans="1:6" x14ac:dyDescent="0.25">
      <c r="A130" s="4">
        <f>A129+1</f>
        <v>101</v>
      </c>
      <c r="B130" s="49" t="s">
        <v>154</v>
      </c>
      <c r="C130" s="25" t="s">
        <v>769</v>
      </c>
      <c r="D130" s="32" t="s">
        <v>770</v>
      </c>
      <c r="E130" s="50" t="s">
        <v>157</v>
      </c>
      <c r="F130" s="32" t="s">
        <v>771</v>
      </c>
    </row>
    <row r="131" spans="1:6" x14ac:dyDescent="0.25">
      <c r="A131" s="235"/>
      <c r="B131" s="270" t="s">
        <v>158</v>
      </c>
      <c r="C131" s="270"/>
      <c r="D131" s="270"/>
      <c r="E131" s="270"/>
      <c r="F131" s="239"/>
    </row>
    <row r="132" spans="1:6" s="184" customFormat="1" x14ac:dyDescent="0.25">
      <c r="A132" s="253">
        <f>$A$130+1</f>
        <v>102</v>
      </c>
      <c r="B132" s="254" t="s">
        <v>159</v>
      </c>
      <c r="C132" s="255" t="s">
        <v>803</v>
      </c>
      <c r="D132" s="190" t="s">
        <v>804</v>
      </c>
      <c r="E132" s="256" t="s">
        <v>162</v>
      </c>
      <c r="F132" s="192"/>
    </row>
    <row r="133" spans="1:6" s="262" customFormat="1" ht="12.75" x14ac:dyDescent="0.2">
      <c r="A133" s="38">
        <f>A132+1</f>
        <v>103</v>
      </c>
      <c r="B133" s="186" t="s">
        <v>960</v>
      </c>
      <c r="C133" s="186" t="s">
        <v>961</v>
      </c>
      <c r="D133" s="186" t="s">
        <v>704</v>
      </c>
      <c r="E133" s="12"/>
      <c r="F133" s="12"/>
    </row>
    <row r="134" spans="1:6" x14ac:dyDescent="0.25">
      <c r="A134" s="257">
        <f>A133+1</f>
        <v>104</v>
      </c>
      <c r="B134" s="258" t="s">
        <v>163</v>
      </c>
      <c r="C134" s="259" t="s">
        <v>705</v>
      </c>
      <c r="D134" s="260" t="s">
        <v>704</v>
      </c>
      <c r="E134" s="261" t="s">
        <v>166</v>
      </c>
      <c r="F134" s="241"/>
    </row>
    <row r="135" spans="1:6" x14ac:dyDescent="0.25">
      <c r="A135" s="235"/>
      <c r="B135" s="270" t="s">
        <v>137</v>
      </c>
      <c r="C135" s="270"/>
      <c r="D135" s="270"/>
      <c r="E135" s="270"/>
      <c r="F135" s="239"/>
    </row>
    <row r="136" spans="1:6" ht="24" x14ac:dyDescent="0.25">
      <c r="A136" s="44">
        <f>$A$134+1</f>
        <v>105</v>
      </c>
      <c r="B136" s="51" t="s">
        <v>259</v>
      </c>
      <c r="C136" s="52" t="s">
        <v>827</v>
      </c>
      <c r="D136" s="53" t="s">
        <v>785</v>
      </c>
      <c r="E136" s="85" t="s">
        <v>261</v>
      </c>
      <c r="F136" s="46"/>
    </row>
    <row r="137" spans="1:6" x14ac:dyDescent="0.25">
      <c r="A137" s="44">
        <f>A136+1</f>
        <v>106</v>
      </c>
      <c r="B137" s="31" t="s">
        <v>138</v>
      </c>
      <c r="C137" s="32" t="s">
        <v>828</v>
      </c>
      <c r="D137" s="33" t="s">
        <v>829</v>
      </c>
      <c r="E137" s="34" t="s">
        <v>141</v>
      </c>
      <c r="F137" s="50"/>
    </row>
    <row r="138" spans="1:6" x14ac:dyDescent="0.25">
      <c r="A138" s="44">
        <f t="shared" ref="A138:A141" si="6">A137+1</f>
        <v>107</v>
      </c>
      <c r="B138" s="31" t="s">
        <v>265</v>
      </c>
      <c r="C138" s="31" t="s">
        <v>830</v>
      </c>
      <c r="D138" s="33" t="s">
        <v>829</v>
      </c>
      <c r="E138" s="226" t="s">
        <v>267</v>
      </c>
      <c r="F138" s="50"/>
    </row>
    <row r="139" spans="1:6" x14ac:dyDescent="0.25">
      <c r="A139" s="44">
        <f t="shared" si="6"/>
        <v>108</v>
      </c>
      <c r="B139" s="35" t="s">
        <v>142</v>
      </c>
      <c r="C139" s="36" t="s">
        <v>784</v>
      </c>
      <c r="D139" s="37" t="s">
        <v>785</v>
      </c>
      <c r="E139" s="7" t="s">
        <v>144</v>
      </c>
      <c r="F139" s="6"/>
    </row>
    <row r="140" spans="1:6" x14ac:dyDescent="0.25">
      <c r="A140" s="44">
        <f t="shared" si="6"/>
        <v>109</v>
      </c>
      <c r="B140" s="31" t="s">
        <v>268</v>
      </c>
      <c r="C140" s="31" t="s">
        <v>831</v>
      </c>
      <c r="D140" s="56" t="s">
        <v>832</v>
      </c>
      <c r="E140" s="226" t="s">
        <v>271</v>
      </c>
      <c r="F140" s="50"/>
    </row>
    <row r="141" spans="1:6" x14ac:dyDescent="0.25">
      <c r="A141" s="44">
        <f t="shared" si="6"/>
        <v>110</v>
      </c>
      <c r="B141" s="31" t="s">
        <v>272</v>
      </c>
      <c r="C141" s="31" t="s">
        <v>833</v>
      </c>
      <c r="D141" s="56" t="s">
        <v>834</v>
      </c>
      <c r="E141" s="226" t="s">
        <v>274</v>
      </c>
      <c r="F141" s="50"/>
    </row>
    <row r="142" spans="1:6" x14ac:dyDescent="0.25">
      <c r="A142" s="235"/>
      <c r="B142" s="270" t="s">
        <v>275</v>
      </c>
      <c r="C142" s="270"/>
      <c r="D142" s="270"/>
      <c r="E142" s="270"/>
      <c r="F142" s="239"/>
    </row>
    <row r="143" spans="1:6" x14ac:dyDescent="0.25">
      <c r="A143" s="4">
        <f>$A$141+1</f>
        <v>111</v>
      </c>
      <c r="B143" s="10" t="s">
        <v>276</v>
      </c>
      <c r="C143" s="12" t="s">
        <v>835</v>
      </c>
      <c r="D143" s="12" t="s">
        <v>836</v>
      </c>
      <c r="E143" s="11" t="s">
        <v>278</v>
      </c>
      <c r="F143" s="12" t="s">
        <v>771</v>
      </c>
    </row>
    <row r="144" spans="1:6" x14ac:dyDescent="0.25">
      <c r="A144" s="4">
        <f>A143+1</f>
        <v>112</v>
      </c>
      <c r="B144" s="8" t="s">
        <v>279</v>
      </c>
      <c r="C144" s="57" t="s">
        <v>837</v>
      </c>
      <c r="D144" s="12" t="s">
        <v>838</v>
      </c>
      <c r="E144" s="11" t="s">
        <v>282</v>
      </c>
      <c r="F144" s="12" t="s">
        <v>771</v>
      </c>
    </row>
    <row r="145" spans="1:6" x14ac:dyDescent="0.25">
      <c r="A145" s="235"/>
      <c r="B145" s="270" t="s">
        <v>167</v>
      </c>
      <c r="C145" s="270"/>
      <c r="D145" s="270"/>
      <c r="E145" s="270"/>
      <c r="F145" s="239"/>
    </row>
    <row r="146" spans="1:6" ht="15.75" x14ac:dyDescent="0.25">
      <c r="A146" s="290"/>
      <c r="B146" s="286" t="s">
        <v>283</v>
      </c>
      <c r="C146" s="286"/>
      <c r="D146" s="286"/>
      <c r="E146" s="286"/>
      <c r="F146" s="291"/>
    </row>
    <row r="147" spans="1:6" x14ac:dyDescent="0.25">
      <c r="A147" s="234"/>
      <c r="B147" s="270" t="s">
        <v>7</v>
      </c>
      <c r="C147" s="270"/>
      <c r="D147" s="270"/>
      <c r="E147" s="270"/>
      <c r="F147" s="239"/>
    </row>
    <row r="148" spans="1:6" ht="25.5" x14ac:dyDescent="0.25">
      <c r="A148" s="4">
        <f>$A$144+1</f>
        <v>113</v>
      </c>
      <c r="B148" s="5" t="s">
        <v>284</v>
      </c>
      <c r="C148" s="5" t="s">
        <v>839</v>
      </c>
      <c r="D148" s="6" t="s">
        <v>840</v>
      </c>
      <c r="E148" s="30" t="s">
        <v>286</v>
      </c>
      <c r="F148" s="6"/>
    </row>
    <row r="149" spans="1:6" x14ac:dyDescent="0.25">
      <c r="A149" s="4">
        <f>A148+1</f>
        <v>114</v>
      </c>
      <c r="B149" s="19" t="s">
        <v>287</v>
      </c>
      <c r="C149" s="21" t="s">
        <v>735</v>
      </c>
      <c r="D149" s="7" t="s">
        <v>736</v>
      </c>
      <c r="E149" s="13" t="s">
        <v>289</v>
      </c>
      <c r="F149" s="6"/>
    </row>
    <row r="150" spans="1:6" x14ac:dyDescent="0.25">
      <c r="A150" s="4">
        <f t="shared" ref="A150:A214" si="7">A149+1</f>
        <v>115</v>
      </c>
      <c r="B150" s="19" t="s">
        <v>290</v>
      </c>
      <c r="C150" s="39" t="s">
        <v>841</v>
      </c>
      <c r="D150" s="7" t="s">
        <v>714</v>
      </c>
      <c r="E150" s="13" t="s">
        <v>292</v>
      </c>
      <c r="F150" s="6"/>
    </row>
    <row r="151" spans="1:6" x14ac:dyDescent="0.25">
      <c r="A151" s="4">
        <f t="shared" si="7"/>
        <v>116</v>
      </c>
      <c r="B151" s="19" t="s">
        <v>293</v>
      </c>
      <c r="C151" s="20" t="s">
        <v>842</v>
      </c>
      <c r="D151" s="11" t="s">
        <v>843</v>
      </c>
      <c r="E151" s="11" t="s">
        <v>295</v>
      </c>
      <c r="F151" s="12"/>
    </row>
    <row r="152" spans="1:6" x14ac:dyDescent="0.25">
      <c r="A152" s="4">
        <f t="shared" si="7"/>
        <v>117</v>
      </c>
      <c r="B152" s="35" t="s">
        <v>177</v>
      </c>
      <c r="C152" s="58" t="s">
        <v>798</v>
      </c>
      <c r="D152" s="6" t="s">
        <v>714</v>
      </c>
      <c r="E152" s="7" t="s">
        <v>179</v>
      </c>
      <c r="F152" s="12"/>
    </row>
    <row r="153" spans="1:6" s="184" customFormat="1" x14ac:dyDescent="0.25">
      <c r="A153" s="4">
        <f t="shared" si="7"/>
        <v>118</v>
      </c>
      <c r="B153" s="202" t="s">
        <v>625</v>
      </c>
      <c r="C153" s="206" t="s">
        <v>844</v>
      </c>
      <c r="D153" s="202" t="s">
        <v>736</v>
      </c>
      <c r="E153" s="206" t="s">
        <v>666</v>
      </c>
      <c r="F153" s="202"/>
    </row>
    <row r="154" spans="1:6" ht="24" customHeight="1" x14ac:dyDescent="0.25">
      <c r="A154" s="4">
        <f t="shared" si="7"/>
        <v>119</v>
      </c>
      <c r="B154" s="49" t="s">
        <v>647</v>
      </c>
      <c r="C154" s="49" t="s">
        <v>648</v>
      </c>
      <c r="D154" s="49" t="s">
        <v>10</v>
      </c>
      <c r="E154" s="50" t="s">
        <v>649</v>
      </c>
      <c r="F154" s="12"/>
    </row>
    <row r="155" spans="1:6" ht="18.75" customHeight="1" x14ac:dyDescent="0.25">
      <c r="A155" s="4">
        <f t="shared" si="7"/>
        <v>120</v>
      </c>
      <c r="B155" s="201" t="s">
        <v>665</v>
      </c>
      <c r="C155" s="201" t="s">
        <v>845</v>
      </c>
      <c r="D155" s="201" t="s">
        <v>840</v>
      </c>
      <c r="E155" s="201" t="s">
        <v>667</v>
      </c>
      <c r="F155" s="202"/>
    </row>
    <row r="156" spans="1:6" ht="27.75" customHeight="1" x14ac:dyDescent="0.25">
      <c r="A156" s="4">
        <f t="shared" si="7"/>
        <v>121</v>
      </c>
      <c r="B156" s="25" t="s">
        <v>301</v>
      </c>
      <c r="C156" s="49" t="s">
        <v>846</v>
      </c>
      <c r="D156" s="50" t="s">
        <v>840</v>
      </c>
      <c r="E156" s="60" t="s">
        <v>303</v>
      </c>
      <c r="F156" s="32"/>
    </row>
    <row r="157" spans="1:6" ht="26.25" x14ac:dyDescent="0.25">
      <c r="A157" s="4">
        <f t="shared" si="7"/>
        <v>122</v>
      </c>
      <c r="B157" s="49" t="s">
        <v>304</v>
      </c>
      <c r="C157" s="5" t="s">
        <v>847</v>
      </c>
      <c r="D157" s="6" t="s">
        <v>734</v>
      </c>
      <c r="E157" s="197" t="s">
        <v>306</v>
      </c>
      <c r="F157" s="6"/>
    </row>
    <row r="158" spans="1:6" x14ac:dyDescent="0.25">
      <c r="A158" s="4">
        <f t="shared" si="7"/>
        <v>123</v>
      </c>
      <c r="B158" s="19" t="s">
        <v>307</v>
      </c>
      <c r="C158" s="39" t="s">
        <v>848</v>
      </c>
      <c r="D158" s="13" t="s">
        <v>797</v>
      </c>
      <c r="E158" s="13" t="s">
        <v>309</v>
      </c>
      <c r="F158" s="6"/>
    </row>
    <row r="159" spans="1:6" x14ac:dyDescent="0.25">
      <c r="A159" s="4">
        <f t="shared" si="7"/>
        <v>124</v>
      </c>
      <c r="B159" s="61" t="s">
        <v>310</v>
      </c>
      <c r="C159" s="62" t="s">
        <v>311</v>
      </c>
      <c r="D159" s="63" t="s">
        <v>734</v>
      </c>
      <c r="E159" s="63" t="s">
        <v>312</v>
      </c>
      <c r="F159" s="50"/>
    </row>
    <row r="160" spans="1:6" x14ac:dyDescent="0.25">
      <c r="A160" s="4">
        <f t="shared" si="7"/>
        <v>125</v>
      </c>
      <c r="B160" s="19" t="s">
        <v>313</v>
      </c>
      <c r="C160" s="39" t="s">
        <v>849</v>
      </c>
      <c r="D160" s="13" t="s">
        <v>802</v>
      </c>
      <c r="E160" s="13" t="s">
        <v>315</v>
      </c>
      <c r="F160" s="6"/>
    </row>
    <row r="161" spans="1:6" ht="25.5" x14ac:dyDescent="0.25">
      <c r="A161" s="4">
        <f t="shared" si="7"/>
        <v>126</v>
      </c>
      <c r="B161" s="10" t="s">
        <v>316</v>
      </c>
      <c r="C161" s="5" t="s">
        <v>854</v>
      </c>
      <c r="D161" s="6" t="s">
        <v>802</v>
      </c>
      <c r="E161" s="59" t="s">
        <v>318</v>
      </c>
      <c r="F161" s="12"/>
    </row>
    <row r="162" spans="1:6" ht="21" customHeight="1" x14ac:dyDescent="0.25">
      <c r="A162" s="4">
        <f t="shared" si="7"/>
        <v>127</v>
      </c>
      <c r="B162" s="202" t="s">
        <v>319</v>
      </c>
      <c r="C162" s="200" t="s">
        <v>855</v>
      </c>
      <c r="D162" s="200" t="s">
        <v>797</v>
      </c>
      <c r="E162" s="214" t="s">
        <v>679</v>
      </c>
      <c r="F162" s="202"/>
    </row>
    <row r="163" spans="1:6" x14ac:dyDescent="0.25">
      <c r="A163" s="4">
        <f t="shared" si="7"/>
        <v>128</v>
      </c>
      <c r="B163" s="202" t="s">
        <v>668</v>
      </c>
      <c r="C163" s="201" t="s">
        <v>856</v>
      </c>
      <c r="D163" s="200" t="s">
        <v>802</v>
      </c>
      <c r="E163" s="201" t="s">
        <v>669</v>
      </c>
      <c r="F163" s="202"/>
    </row>
    <row r="164" spans="1:6" x14ac:dyDescent="0.25">
      <c r="A164" s="4">
        <f t="shared" si="7"/>
        <v>129</v>
      </c>
      <c r="B164" s="25" t="s">
        <v>321</v>
      </c>
      <c r="C164" s="49" t="s">
        <v>857</v>
      </c>
      <c r="D164" s="200" t="s">
        <v>802</v>
      </c>
      <c r="E164" s="60" t="s">
        <v>323</v>
      </c>
      <c r="F164" s="32"/>
    </row>
    <row r="165" spans="1:6" ht="25.5" x14ac:dyDescent="0.25">
      <c r="A165" s="4">
        <f t="shared" si="7"/>
        <v>130</v>
      </c>
      <c r="B165" s="5" t="s">
        <v>284</v>
      </c>
      <c r="C165" s="5" t="s">
        <v>858</v>
      </c>
      <c r="D165" s="200" t="s">
        <v>802</v>
      </c>
      <c r="E165" s="30" t="s">
        <v>286</v>
      </c>
      <c r="F165" s="245"/>
    </row>
    <row r="166" spans="1:6" ht="25.5" x14ac:dyDescent="0.25">
      <c r="A166" s="4">
        <f t="shared" si="7"/>
        <v>131</v>
      </c>
      <c r="B166" s="25" t="s">
        <v>301</v>
      </c>
      <c r="C166" s="49" t="s">
        <v>859</v>
      </c>
      <c r="D166" s="65" t="s">
        <v>860</v>
      </c>
      <c r="E166" s="60" t="s">
        <v>326</v>
      </c>
      <c r="F166" s="32"/>
    </row>
    <row r="167" spans="1:6" ht="25.5" x14ac:dyDescent="0.25">
      <c r="A167" s="4">
        <f t="shared" si="7"/>
        <v>132</v>
      </c>
      <c r="B167" s="25" t="s">
        <v>861</v>
      </c>
      <c r="C167" s="49" t="s">
        <v>862</v>
      </c>
      <c r="D167" s="50" t="s">
        <v>863</v>
      </c>
      <c r="E167" s="66" t="s">
        <v>329</v>
      </c>
      <c r="F167" s="32"/>
    </row>
    <row r="168" spans="1:6" x14ac:dyDescent="0.25">
      <c r="A168" s="4">
        <f t="shared" si="7"/>
        <v>133</v>
      </c>
      <c r="B168" s="206" t="s">
        <v>625</v>
      </c>
      <c r="C168" s="201" t="s">
        <v>864</v>
      </c>
      <c r="D168" s="201" t="s">
        <v>860</v>
      </c>
      <c r="E168" s="201" t="s">
        <v>670</v>
      </c>
      <c r="F168" s="206"/>
    </row>
    <row r="169" spans="1:6" ht="17.25" customHeight="1" x14ac:dyDescent="0.25">
      <c r="A169" s="4">
        <f t="shared" si="7"/>
        <v>134</v>
      </c>
      <c r="B169" s="202" t="s">
        <v>330</v>
      </c>
      <c r="C169" s="200" t="s">
        <v>865</v>
      </c>
      <c r="D169" s="201" t="s">
        <v>860</v>
      </c>
      <c r="E169" s="198" t="s">
        <v>681</v>
      </c>
      <c r="F169" s="202"/>
    </row>
    <row r="170" spans="1:6" ht="30" customHeight="1" x14ac:dyDescent="0.25">
      <c r="A170" s="4">
        <f t="shared" si="7"/>
        <v>135</v>
      </c>
      <c r="B170" s="50" t="s">
        <v>676</v>
      </c>
      <c r="C170" s="50" t="s">
        <v>866</v>
      </c>
      <c r="D170" s="6" t="s">
        <v>867</v>
      </c>
      <c r="E170" s="17" t="s">
        <v>683</v>
      </c>
      <c r="F170" s="202"/>
    </row>
    <row r="171" spans="1:6" x14ac:dyDescent="0.25">
      <c r="A171" s="4">
        <f t="shared" si="7"/>
        <v>136</v>
      </c>
      <c r="B171" s="19" t="s">
        <v>333</v>
      </c>
      <c r="C171" s="39" t="s">
        <v>868</v>
      </c>
      <c r="D171" s="13" t="s">
        <v>794</v>
      </c>
      <c r="E171" s="13" t="s">
        <v>335</v>
      </c>
      <c r="F171" s="6"/>
    </row>
    <row r="172" spans="1:6" x14ac:dyDescent="0.25">
      <c r="A172" s="4">
        <f t="shared" si="7"/>
        <v>137</v>
      </c>
      <c r="B172" s="8" t="s">
        <v>186</v>
      </c>
      <c r="C172" s="8" t="s">
        <v>711</v>
      </c>
      <c r="D172" s="28" t="s">
        <v>712</v>
      </c>
      <c r="E172" s="11">
        <v>18006116</v>
      </c>
      <c r="F172" s="12"/>
    </row>
    <row r="173" spans="1:6" ht="25.5" x14ac:dyDescent="0.25">
      <c r="A173" s="4">
        <f t="shared" si="7"/>
        <v>138</v>
      </c>
      <c r="B173" s="25" t="s">
        <v>336</v>
      </c>
      <c r="C173" s="49" t="s">
        <v>869</v>
      </c>
      <c r="D173" s="28" t="s">
        <v>712</v>
      </c>
      <c r="E173" s="17" t="s">
        <v>692</v>
      </c>
      <c r="F173" s="32"/>
    </row>
    <row r="174" spans="1:6" ht="25.5" x14ac:dyDescent="0.25">
      <c r="A174" s="4">
        <f t="shared" si="7"/>
        <v>139</v>
      </c>
      <c r="B174" s="5" t="s">
        <v>284</v>
      </c>
      <c r="C174" s="6" t="s">
        <v>870</v>
      </c>
      <c r="D174" s="6" t="s">
        <v>794</v>
      </c>
      <c r="E174" s="30" t="s">
        <v>286</v>
      </c>
      <c r="F174" s="245"/>
    </row>
    <row r="175" spans="1:6" x14ac:dyDescent="0.25">
      <c r="A175" s="4">
        <f t="shared" si="7"/>
        <v>140</v>
      </c>
      <c r="B175" s="200" t="s">
        <v>672</v>
      </c>
      <c r="C175" s="207" t="s">
        <v>871</v>
      </c>
      <c r="D175" s="6" t="s">
        <v>794</v>
      </c>
      <c r="E175" s="201" t="s">
        <v>671</v>
      </c>
      <c r="F175" s="201"/>
    </row>
    <row r="176" spans="1:6" ht="25.5" x14ac:dyDescent="0.25">
      <c r="A176" s="4">
        <f t="shared" si="7"/>
        <v>141</v>
      </c>
      <c r="B176" s="12" t="s">
        <v>338</v>
      </c>
      <c r="C176" s="185" t="s">
        <v>872</v>
      </c>
      <c r="D176" s="6" t="s">
        <v>873</v>
      </c>
      <c r="E176" s="227" t="s">
        <v>682</v>
      </c>
      <c r="F176" s="201"/>
    </row>
    <row r="177" spans="1:6" x14ac:dyDescent="0.25">
      <c r="A177" s="4">
        <f t="shared" si="7"/>
        <v>142</v>
      </c>
      <c r="B177" s="202" t="s">
        <v>338</v>
      </c>
      <c r="C177" s="197" t="s">
        <v>874</v>
      </c>
      <c r="D177" s="197" t="s">
        <v>794</v>
      </c>
      <c r="E177" s="198" t="s">
        <v>340</v>
      </c>
      <c r="F177" s="202"/>
    </row>
    <row r="178" spans="1:6" x14ac:dyDescent="0.25">
      <c r="A178" s="4">
        <f t="shared" si="7"/>
        <v>143</v>
      </c>
      <c r="B178" s="22" t="s">
        <v>341</v>
      </c>
      <c r="C178" s="62" t="s">
        <v>885</v>
      </c>
      <c r="D178" s="63" t="s">
        <v>723</v>
      </c>
      <c r="E178" s="63" t="s">
        <v>343</v>
      </c>
      <c r="F178" s="50"/>
    </row>
    <row r="179" spans="1:6" x14ac:dyDescent="0.25">
      <c r="A179" s="4">
        <f t="shared" si="7"/>
        <v>144</v>
      </c>
      <c r="B179" s="22" t="s">
        <v>344</v>
      </c>
      <c r="C179" s="62" t="s">
        <v>875</v>
      </c>
      <c r="D179" s="63" t="s">
        <v>723</v>
      </c>
      <c r="E179" s="63" t="s">
        <v>346</v>
      </c>
      <c r="F179" s="50"/>
    </row>
    <row r="180" spans="1:6" x14ac:dyDescent="0.25">
      <c r="A180" s="4">
        <f t="shared" si="7"/>
        <v>145</v>
      </c>
      <c r="B180" s="19" t="s">
        <v>347</v>
      </c>
      <c r="C180" s="21" t="s">
        <v>876</v>
      </c>
      <c r="D180" s="13" t="s">
        <v>744</v>
      </c>
      <c r="E180" s="13" t="s">
        <v>349</v>
      </c>
      <c r="F180" s="6"/>
    </row>
    <row r="181" spans="1:6" x14ac:dyDescent="0.25">
      <c r="A181" s="4">
        <f t="shared" si="7"/>
        <v>146</v>
      </c>
      <c r="B181" s="19" t="s">
        <v>350</v>
      </c>
      <c r="C181" s="39" t="s">
        <v>877</v>
      </c>
      <c r="D181" s="13" t="s">
        <v>744</v>
      </c>
      <c r="E181" s="7" t="s">
        <v>352</v>
      </c>
      <c r="F181" s="6"/>
    </row>
    <row r="182" spans="1:6" x14ac:dyDescent="0.25">
      <c r="A182" s="4">
        <f t="shared" si="7"/>
        <v>147</v>
      </c>
      <c r="B182" s="10" t="s">
        <v>353</v>
      </c>
      <c r="C182" s="10" t="s">
        <v>878</v>
      </c>
      <c r="D182" s="13" t="s">
        <v>744</v>
      </c>
      <c r="E182" s="11" t="s">
        <v>355</v>
      </c>
      <c r="F182" s="12"/>
    </row>
    <row r="183" spans="1:6" x14ac:dyDescent="0.25">
      <c r="A183" s="4">
        <f t="shared" si="7"/>
        <v>148</v>
      </c>
      <c r="B183" s="26" t="s">
        <v>356</v>
      </c>
      <c r="C183" s="10" t="s">
        <v>879</v>
      </c>
      <c r="D183" s="13" t="s">
        <v>744</v>
      </c>
      <c r="E183" s="11" t="s">
        <v>358</v>
      </c>
      <c r="F183" s="12"/>
    </row>
    <row r="184" spans="1:6" x14ac:dyDescent="0.25">
      <c r="A184" s="4">
        <f t="shared" si="7"/>
        <v>149</v>
      </c>
      <c r="B184" s="202" t="s">
        <v>359</v>
      </c>
      <c r="C184" s="200" t="s">
        <v>880</v>
      </c>
      <c r="D184" s="13" t="s">
        <v>744</v>
      </c>
      <c r="E184" s="215" t="s">
        <v>679</v>
      </c>
      <c r="F184" s="202"/>
    </row>
    <row r="185" spans="1:6" x14ac:dyDescent="0.25">
      <c r="A185" s="4">
        <f t="shared" si="7"/>
        <v>150</v>
      </c>
      <c r="B185" s="202" t="s">
        <v>361</v>
      </c>
      <c r="C185" s="200" t="s">
        <v>881</v>
      </c>
      <c r="D185" s="13" t="s">
        <v>744</v>
      </c>
      <c r="E185" s="215" t="s">
        <v>679</v>
      </c>
      <c r="F185" s="202"/>
    </row>
    <row r="186" spans="1:6" ht="27" customHeight="1" x14ac:dyDescent="0.25">
      <c r="A186" s="4">
        <f t="shared" si="7"/>
        <v>151</v>
      </c>
      <c r="B186" s="191" t="s">
        <v>640</v>
      </c>
      <c r="C186" s="188" t="s">
        <v>882</v>
      </c>
      <c r="D186" s="13" t="s">
        <v>744</v>
      </c>
      <c r="E186" s="222" t="s">
        <v>643</v>
      </c>
      <c r="F186" s="192"/>
    </row>
    <row r="187" spans="1:6" ht="27.75" customHeight="1" x14ac:dyDescent="0.25">
      <c r="A187" s="4">
        <f t="shared" si="7"/>
        <v>152</v>
      </c>
      <c r="B187" s="49" t="s">
        <v>652</v>
      </c>
      <c r="C187" s="49" t="s">
        <v>884</v>
      </c>
      <c r="D187" s="12" t="s">
        <v>883</v>
      </c>
      <c r="E187" s="17" t="s">
        <v>653</v>
      </c>
      <c r="F187" s="12"/>
    </row>
    <row r="188" spans="1:6" ht="25.5" x14ac:dyDescent="0.25">
      <c r="A188" s="4">
        <f t="shared" si="7"/>
        <v>153</v>
      </c>
      <c r="B188" s="5" t="s">
        <v>284</v>
      </c>
      <c r="C188" s="10" t="s">
        <v>886</v>
      </c>
      <c r="D188" s="12" t="s">
        <v>723</v>
      </c>
      <c r="E188" s="30" t="s">
        <v>286</v>
      </c>
      <c r="F188" s="245"/>
    </row>
    <row r="189" spans="1:6" x14ac:dyDescent="0.25">
      <c r="A189" s="4">
        <f t="shared" si="7"/>
        <v>154</v>
      </c>
      <c r="B189" s="200" t="s">
        <v>645</v>
      </c>
      <c r="C189" s="201" t="s">
        <v>887</v>
      </c>
      <c r="D189" s="202" t="s">
        <v>888</v>
      </c>
      <c r="E189" s="208" t="s">
        <v>646</v>
      </c>
      <c r="F189" s="201"/>
    </row>
    <row r="190" spans="1:6" s="187" customFormat="1" ht="25.5" x14ac:dyDescent="0.2">
      <c r="A190" s="4">
        <f t="shared" si="7"/>
        <v>155</v>
      </c>
      <c r="B190" s="49" t="s">
        <v>677</v>
      </c>
      <c r="C190" s="49" t="s">
        <v>889</v>
      </c>
      <c r="D190" s="12" t="s">
        <v>890</v>
      </c>
      <c r="E190" s="17" t="s">
        <v>684</v>
      </c>
      <c r="F190" s="201"/>
    </row>
    <row r="191" spans="1:6" x14ac:dyDescent="0.25">
      <c r="A191" s="4">
        <f t="shared" si="7"/>
        <v>156</v>
      </c>
      <c r="B191" s="19" t="s">
        <v>363</v>
      </c>
      <c r="C191" s="39" t="s">
        <v>891</v>
      </c>
      <c r="D191" s="13" t="s">
        <v>892</v>
      </c>
      <c r="E191" s="13" t="s">
        <v>365</v>
      </c>
      <c r="F191" s="6"/>
    </row>
    <row r="192" spans="1:6" x14ac:dyDescent="0.25">
      <c r="A192" s="4">
        <f t="shared" si="7"/>
        <v>157</v>
      </c>
      <c r="B192" s="19" t="s">
        <v>366</v>
      </c>
      <c r="C192" s="39" t="s">
        <v>852</v>
      </c>
      <c r="D192" s="13" t="s">
        <v>853</v>
      </c>
      <c r="E192" s="13" t="s">
        <v>368</v>
      </c>
      <c r="F192" s="6"/>
    </row>
    <row r="193" spans="1:6" x14ac:dyDescent="0.25">
      <c r="A193" s="4">
        <f t="shared" si="7"/>
        <v>158</v>
      </c>
      <c r="B193" s="19" t="s">
        <v>369</v>
      </c>
      <c r="C193" s="21" t="s">
        <v>893</v>
      </c>
      <c r="D193" s="7" t="s">
        <v>853</v>
      </c>
      <c r="E193" s="7" t="s">
        <v>371</v>
      </c>
      <c r="F193" s="6"/>
    </row>
    <row r="194" spans="1:6" x14ac:dyDescent="0.25">
      <c r="A194" s="4">
        <f t="shared" si="7"/>
        <v>159</v>
      </c>
      <c r="B194" s="202" t="s">
        <v>625</v>
      </c>
      <c r="C194" s="201" t="s">
        <v>894</v>
      </c>
      <c r="D194" s="7" t="s">
        <v>853</v>
      </c>
      <c r="E194" s="209" t="s">
        <v>626</v>
      </c>
      <c r="F194" s="200"/>
    </row>
    <row r="195" spans="1:6" s="196" customFormat="1" ht="25.5" x14ac:dyDescent="0.25">
      <c r="A195" s="4">
        <f t="shared" si="7"/>
        <v>160</v>
      </c>
      <c r="B195" s="12" t="s">
        <v>372</v>
      </c>
      <c r="C195" s="12" t="s">
        <v>895</v>
      </c>
      <c r="D195" s="12" t="s">
        <v>892</v>
      </c>
      <c r="E195" s="28" t="s">
        <v>374</v>
      </c>
      <c r="F195" s="210"/>
    </row>
    <row r="196" spans="1:6" x14ac:dyDescent="0.25">
      <c r="A196" s="4">
        <f t="shared" si="7"/>
        <v>161</v>
      </c>
      <c r="B196" s="19" t="s">
        <v>375</v>
      </c>
      <c r="C196" s="21" t="s">
        <v>896</v>
      </c>
      <c r="D196" s="7" t="s">
        <v>851</v>
      </c>
      <c r="E196" s="7" t="s">
        <v>377</v>
      </c>
      <c r="F196" s="6"/>
    </row>
    <row r="197" spans="1:6" x14ac:dyDescent="0.25">
      <c r="A197" s="4">
        <f t="shared" si="7"/>
        <v>162</v>
      </c>
      <c r="B197" s="19" t="s">
        <v>378</v>
      </c>
      <c r="C197" s="39" t="s">
        <v>897</v>
      </c>
      <c r="D197" s="7" t="s">
        <v>757</v>
      </c>
      <c r="E197" s="13" t="s">
        <v>380</v>
      </c>
      <c r="F197" s="6"/>
    </row>
    <row r="198" spans="1:6" x14ac:dyDescent="0.25">
      <c r="A198" s="4">
        <f t="shared" si="7"/>
        <v>163</v>
      </c>
      <c r="B198" s="19" t="s">
        <v>381</v>
      </c>
      <c r="C198" s="39" t="s">
        <v>850</v>
      </c>
      <c r="D198" s="7" t="s">
        <v>851</v>
      </c>
      <c r="E198" s="13" t="s">
        <v>383</v>
      </c>
      <c r="F198" s="6"/>
    </row>
    <row r="199" spans="1:6" x14ac:dyDescent="0.25">
      <c r="A199" s="4">
        <f t="shared" si="7"/>
        <v>164</v>
      </c>
      <c r="B199" s="19" t="s">
        <v>384</v>
      </c>
      <c r="C199" s="39" t="s">
        <v>899</v>
      </c>
      <c r="D199" s="7" t="s">
        <v>755</v>
      </c>
      <c r="E199" s="7" t="s">
        <v>386</v>
      </c>
      <c r="F199" s="6"/>
    </row>
    <row r="200" spans="1:6" x14ac:dyDescent="0.25">
      <c r="A200" s="4">
        <f t="shared" si="7"/>
        <v>165</v>
      </c>
      <c r="B200" s="19" t="s">
        <v>984</v>
      </c>
      <c r="C200" s="39" t="s">
        <v>985</v>
      </c>
      <c r="D200" s="6" t="s">
        <v>757</v>
      </c>
      <c r="E200" s="7" t="s">
        <v>986</v>
      </c>
      <c r="F200" s="6"/>
    </row>
    <row r="201" spans="1:6" ht="25.5" x14ac:dyDescent="0.25">
      <c r="A201" s="4">
        <f t="shared" si="7"/>
        <v>166</v>
      </c>
      <c r="B201" s="50" t="s">
        <v>688</v>
      </c>
      <c r="C201" s="50" t="s">
        <v>898</v>
      </c>
      <c r="D201" s="6" t="s">
        <v>757</v>
      </c>
      <c r="E201" s="17" t="s">
        <v>689</v>
      </c>
      <c r="F201" s="6"/>
    </row>
    <row r="202" spans="1:6" x14ac:dyDescent="0.25">
      <c r="A202" s="4">
        <f t="shared" si="7"/>
        <v>167</v>
      </c>
      <c r="B202" s="202" t="s">
        <v>387</v>
      </c>
      <c r="C202" s="200" t="s">
        <v>900</v>
      </c>
      <c r="D202" s="200" t="s">
        <v>901</v>
      </c>
      <c r="E202" s="215" t="s">
        <v>679</v>
      </c>
      <c r="F202" s="202"/>
    </row>
    <row r="203" spans="1:6" x14ac:dyDescent="0.25">
      <c r="A203" s="4">
        <f t="shared" si="7"/>
        <v>168</v>
      </c>
      <c r="B203" s="211" t="s">
        <v>629</v>
      </c>
      <c r="C203" s="211" t="s">
        <v>902</v>
      </c>
      <c r="D203" s="200" t="s">
        <v>768</v>
      </c>
      <c r="E203" s="209" t="s">
        <v>630</v>
      </c>
      <c r="F203" s="202"/>
    </row>
    <row r="204" spans="1:6" ht="25.5" x14ac:dyDescent="0.25">
      <c r="A204" s="4">
        <f t="shared" si="7"/>
        <v>169</v>
      </c>
      <c r="B204" s="49" t="s">
        <v>654</v>
      </c>
      <c r="C204" s="49" t="s">
        <v>903</v>
      </c>
      <c r="D204" s="6" t="s">
        <v>901</v>
      </c>
      <c r="E204" s="17" t="s">
        <v>655</v>
      </c>
      <c r="F204" s="12"/>
    </row>
    <row r="205" spans="1:6" x14ac:dyDescent="0.25">
      <c r="A205" s="4">
        <f t="shared" si="7"/>
        <v>170</v>
      </c>
      <c r="B205" s="202" t="s">
        <v>390</v>
      </c>
      <c r="C205" s="200" t="s">
        <v>907</v>
      </c>
      <c r="D205" s="200" t="s">
        <v>908</v>
      </c>
      <c r="E205" s="215" t="s">
        <v>679</v>
      </c>
      <c r="F205" s="202"/>
    </row>
    <row r="206" spans="1:6" x14ac:dyDescent="0.25">
      <c r="A206" s="4">
        <f t="shared" si="7"/>
        <v>171</v>
      </c>
      <c r="B206" s="16" t="s">
        <v>627</v>
      </c>
      <c r="C206" s="16" t="s">
        <v>904</v>
      </c>
      <c r="D206" s="30" t="s">
        <v>768</v>
      </c>
      <c r="E206" s="17" t="s">
        <v>628</v>
      </c>
      <c r="F206" s="28"/>
    </row>
    <row r="207" spans="1:6" x14ac:dyDescent="0.25">
      <c r="A207" s="4">
        <f t="shared" si="7"/>
        <v>172</v>
      </c>
      <c r="B207" s="186" t="s">
        <v>659</v>
      </c>
      <c r="C207" s="186" t="s">
        <v>905</v>
      </c>
      <c r="D207" s="30" t="s">
        <v>906</v>
      </c>
      <c r="E207" s="201" t="s">
        <v>660</v>
      </c>
      <c r="F207" s="28"/>
    </row>
    <row r="208" spans="1:6" x14ac:dyDescent="0.25">
      <c r="A208" s="4">
        <f t="shared" si="7"/>
        <v>173</v>
      </c>
      <c r="B208" s="15" t="s">
        <v>392</v>
      </c>
      <c r="C208" s="16" t="s">
        <v>909</v>
      </c>
      <c r="D208" s="17" t="s">
        <v>908</v>
      </c>
      <c r="E208" s="60" t="s">
        <v>394</v>
      </c>
      <c r="F208" s="32"/>
    </row>
    <row r="209" spans="1:6" x14ac:dyDescent="0.25">
      <c r="A209" s="4">
        <f t="shared" si="7"/>
        <v>174</v>
      </c>
      <c r="B209" s="19" t="s">
        <v>395</v>
      </c>
      <c r="C209" s="39" t="s">
        <v>910</v>
      </c>
      <c r="D209" s="13" t="s">
        <v>911</v>
      </c>
      <c r="E209" s="13" t="s">
        <v>397</v>
      </c>
      <c r="F209" s="6"/>
    </row>
    <row r="210" spans="1:6" x14ac:dyDescent="0.25">
      <c r="A210" s="4">
        <f t="shared" si="7"/>
        <v>175</v>
      </c>
      <c r="B210" s="19" t="s">
        <v>398</v>
      </c>
      <c r="C210" s="39" t="s">
        <v>912</v>
      </c>
      <c r="D210" s="13" t="s">
        <v>710</v>
      </c>
      <c r="E210" s="13" t="s">
        <v>400</v>
      </c>
      <c r="F210" s="6"/>
    </row>
    <row r="211" spans="1:6" x14ac:dyDescent="0.25">
      <c r="A211" s="4">
        <f t="shared" si="7"/>
        <v>176</v>
      </c>
      <c r="B211" s="8" t="s">
        <v>186</v>
      </c>
      <c r="C211" s="10" t="s">
        <v>913</v>
      </c>
      <c r="D211" s="13" t="s">
        <v>710</v>
      </c>
      <c r="E211" s="11">
        <v>18006116</v>
      </c>
      <c r="F211" s="12"/>
    </row>
    <row r="212" spans="1:6" x14ac:dyDescent="0.25">
      <c r="A212" s="4">
        <f t="shared" si="7"/>
        <v>177</v>
      </c>
      <c r="B212" s="202" t="s">
        <v>401</v>
      </c>
      <c r="C212" s="200" t="s">
        <v>914</v>
      </c>
      <c r="D212" s="13" t="s">
        <v>710</v>
      </c>
      <c r="E212" s="215" t="s">
        <v>679</v>
      </c>
      <c r="F212" s="202"/>
    </row>
    <row r="213" spans="1:6" x14ac:dyDescent="0.25">
      <c r="A213" s="4">
        <f t="shared" si="7"/>
        <v>178</v>
      </c>
      <c r="B213" s="40" t="s">
        <v>404</v>
      </c>
      <c r="C213" s="39" t="s">
        <v>915</v>
      </c>
      <c r="D213" s="13" t="s">
        <v>916</v>
      </c>
      <c r="E213" s="7" t="s">
        <v>386</v>
      </c>
      <c r="F213" s="6"/>
    </row>
    <row r="214" spans="1:6" ht="24" customHeight="1" x14ac:dyDescent="0.25">
      <c r="A214" s="4">
        <f t="shared" si="7"/>
        <v>179</v>
      </c>
      <c r="B214" s="50" t="s">
        <v>691</v>
      </c>
      <c r="C214" s="50" t="s">
        <v>917</v>
      </c>
      <c r="D214" s="30" t="s">
        <v>918</v>
      </c>
      <c r="E214" s="17" t="s">
        <v>690</v>
      </c>
      <c r="F214" s="6"/>
    </row>
    <row r="215" spans="1:6" x14ac:dyDescent="0.25">
      <c r="A215" s="4">
        <f t="shared" ref="A215:A222" si="8">A214+1</f>
        <v>180</v>
      </c>
      <c r="B215" s="186" t="s">
        <v>697</v>
      </c>
      <c r="C215" s="186" t="s">
        <v>919</v>
      </c>
      <c r="D215" s="30" t="s">
        <v>920</v>
      </c>
      <c r="E215" s="186" t="s">
        <v>698</v>
      </c>
      <c r="F215" s="6"/>
    </row>
    <row r="216" spans="1:6" x14ac:dyDescent="0.25">
      <c r="A216" s="4">
        <f t="shared" si="8"/>
        <v>181</v>
      </c>
      <c r="B216" s="203" t="s">
        <v>406</v>
      </c>
      <c r="C216" s="197" t="s">
        <v>922</v>
      </c>
      <c r="D216" s="197" t="s">
        <v>923</v>
      </c>
      <c r="E216" s="198" t="s">
        <v>409</v>
      </c>
      <c r="F216" s="202"/>
    </row>
    <row r="217" spans="1:6" x14ac:dyDescent="0.25">
      <c r="A217" s="4">
        <f t="shared" si="8"/>
        <v>182</v>
      </c>
      <c r="B217" s="197" t="s">
        <v>410</v>
      </c>
      <c r="C217" s="211" t="s">
        <v>924</v>
      </c>
      <c r="D217" s="197" t="s">
        <v>925</v>
      </c>
      <c r="E217" s="198"/>
      <c r="F217" s="200"/>
    </row>
    <row r="218" spans="1:6" x14ac:dyDescent="0.25">
      <c r="A218" s="4">
        <f t="shared" si="8"/>
        <v>183</v>
      </c>
      <c r="B218" s="203" t="s">
        <v>631</v>
      </c>
      <c r="C218" s="211" t="s">
        <v>921</v>
      </c>
      <c r="D218" s="197" t="s">
        <v>792</v>
      </c>
      <c r="E218" s="209" t="s">
        <v>630</v>
      </c>
      <c r="F218" s="202"/>
    </row>
    <row r="219" spans="1:6" x14ac:dyDescent="0.25">
      <c r="A219" s="4">
        <f t="shared" si="8"/>
        <v>184</v>
      </c>
      <c r="B219" s="15" t="s">
        <v>412</v>
      </c>
      <c r="C219" s="64" t="s">
        <v>724</v>
      </c>
      <c r="D219" s="50" t="s">
        <v>725</v>
      </c>
      <c r="E219" s="67" t="s">
        <v>415</v>
      </c>
      <c r="F219" s="32"/>
    </row>
    <row r="220" spans="1:6" x14ac:dyDescent="0.25">
      <c r="A220" s="4">
        <f t="shared" si="8"/>
        <v>185</v>
      </c>
      <c r="B220" s="19" t="s">
        <v>416</v>
      </c>
      <c r="C220" s="39" t="s">
        <v>926</v>
      </c>
      <c r="D220" s="13" t="s">
        <v>923</v>
      </c>
      <c r="E220" s="13" t="s">
        <v>419</v>
      </c>
      <c r="F220" s="6"/>
    </row>
    <row r="221" spans="1:6" x14ac:dyDescent="0.25">
      <c r="A221" s="4">
        <f t="shared" si="8"/>
        <v>186</v>
      </c>
      <c r="B221" s="186" t="s">
        <v>973</v>
      </c>
      <c r="C221" s="186" t="s">
        <v>974</v>
      </c>
      <c r="D221" s="30" t="s">
        <v>923</v>
      </c>
      <c r="E221" s="30"/>
      <c r="F221" s="6"/>
    </row>
    <row r="222" spans="1:6" ht="25.5" x14ac:dyDescent="0.25">
      <c r="A222" s="4">
        <f t="shared" si="8"/>
        <v>187</v>
      </c>
      <c r="B222" s="10" t="s">
        <v>420</v>
      </c>
      <c r="C222" s="5" t="s">
        <v>927</v>
      </c>
      <c r="D222" s="6" t="s">
        <v>928</v>
      </c>
      <c r="E222" s="59" t="s">
        <v>423</v>
      </c>
      <c r="F222" s="12"/>
    </row>
    <row r="223" spans="1:6" x14ac:dyDescent="0.25">
      <c r="A223" s="235"/>
      <c r="B223" s="270" t="s">
        <v>145</v>
      </c>
      <c r="C223" s="270"/>
      <c r="D223" s="270"/>
      <c r="E223" s="270"/>
      <c r="F223" s="239"/>
    </row>
    <row r="224" spans="1:6" x14ac:dyDescent="0.25">
      <c r="A224" s="4">
        <f>$A$222+1</f>
        <v>188</v>
      </c>
      <c r="B224" s="19" t="s">
        <v>424</v>
      </c>
      <c r="C224" s="20" t="s">
        <v>726</v>
      </c>
      <c r="D224" s="30" t="s">
        <v>727</v>
      </c>
      <c r="E224" s="219" t="s">
        <v>426</v>
      </c>
      <c r="F224" s="12" t="s">
        <v>771</v>
      </c>
    </row>
    <row r="225" spans="1:6" x14ac:dyDescent="0.25">
      <c r="A225" s="4">
        <f>A224+1</f>
        <v>189</v>
      </c>
      <c r="B225" s="10" t="s">
        <v>427</v>
      </c>
      <c r="C225" s="10" t="s">
        <v>929</v>
      </c>
      <c r="D225" s="30" t="s">
        <v>930</v>
      </c>
      <c r="E225" s="219" t="s">
        <v>429</v>
      </c>
      <c r="F225" s="12" t="s">
        <v>771</v>
      </c>
    </row>
    <row r="226" spans="1:6" s="213" customFormat="1" x14ac:dyDescent="0.2">
      <c r="A226" s="4">
        <f t="shared" ref="A226:A228" si="9">A225+1</f>
        <v>190</v>
      </c>
      <c r="B226" s="202" t="s">
        <v>430</v>
      </c>
      <c r="C226" s="197" t="s">
        <v>931</v>
      </c>
      <c r="D226" s="30" t="s">
        <v>930</v>
      </c>
      <c r="E226" s="215" t="s">
        <v>680</v>
      </c>
      <c r="F226" s="12" t="s">
        <v>771</v>
      </c>
    </row>
    <row r="227" spans="1:6" ht="25.5" x14ac:dyDescent="0.25">
      <c r="A227" s="4">
        <f t="shared" si="9"/>
        <v>191</v>
      </c>
      <c r="B227" s="8" t="s">
        <v>433</v>
      </c>
      <c r="C227" s="5" t="s">
        <v>933</v>
      </c>
      <c r="D227" s="6" t="s">
        <v>934</v>
      </c>
      <c r="E227" s="59" t="s">
        <v>435</v>
      </c>
      <c r="F227" s="12" t="s">
        <v>771</v>
      </c>
    </row>
    <row r="228" spans="1:6" x14ac:dyDescent="0.25">
      <c r="A228" s="4">
        <f t="shared" si="9"/>
        <v>192</v>
      </c>
      <c r="B228" s="10" t="s">
        <v>436</v>
      </c>
      <c r="C228" s="10" t="s">
        <v>437</v>
      </c>
      <c r="D228" s="12" t="s">
        <v>438</v>
      </c>
      <c r="E228" s="219" t="s">
        <v>439</v>
      </c>
      <c r="F228" s="12" t="s">
        <v>771</v>
      </c>
    </row>
    <row r="229" spans="1:6" x14ac:dyDescent="0.25">
      <c r="A229" s="235"/>
      <c r="B229" s="270" t="s">
        <v>137</v>
      </c>
      <c r="C229" s="270"/>
      <c r="D229" s="270"/>
      <c r="E229" s="270"/>
      <c r="F229" s="239"/>
    </row>
    <row r="230" spans="1:6" ht="25.5" x14ac:dyDescent="0.25">
      <c r="A230" s="4">
        <f>$A$228+1</f>
        <v>193</v>
      </c>
      <c r="B230" s="16" t="s">
        <v>948</v>
      </c>
      <c r="C230" s="49" t="s">
        <v>949</v>
      </c>
      <c r="D230" s="49" t="s">
        <v>950</v>
      </c>
      <c r="E230" s="12" t="s">
        <v>443</v>
      </c>
      <c r="F230" s="12"/>
    </row>
    <row r="231" spans="1:6" ht="25.5" x14ac:dyDescent="0.25">
      <c r="A231" s="4">
        <f>A230+1</f>
        <v>194</v>
      </c>
      <c r="B231" s="10" t="s">
        <v>447</v>
      </c>
      <c r="C231" s="57" t="s">
        <v>448</v>
      </c>
      <c r="D231" s="69" t="s">
        <v>442</v>
      </c>
      <c r="E231" s="9" t="s">
        <v>300</v>
      </c>
      <c r="F231" s="12"/>
    </row>
    <row r="232" spans="1:6" x14ac:dyDescent="0.25">
      <c r="A232" s="4">
        <f t="shared" ref="A232:A241" si="10">A231+1</f>
        <v>195</v>
      </c>
      <c r="B232" s="10" t="s">
        <v>451</v>
      </c>
      <c r="C232" s="70" t="s">
        <v>452</v>
      </c>
      <c r="D232" s="69" t="s">
        <v>442</v>
      </c>
      <c r="E232" s="12" t="s">
        <v>453</v>
      </c>
      <c r="F232" s="12"/>
    </row>
    <row r="233" spans="1:6" x14ac:dyDescent="0.25">
      <c r="A233" s="4">
        <f t="shared" si="10"/>
        <v>196</v>
      </c>
      <c r="B233" s="203" t="s">
        <v>430</v>
      </c>
      <c r="C233" s="211" t="s">
        <v>454</v>
      </c>
      <c r="D233" s="204" t="s">
        <v>442</v>
      </c>
      <c r="E233" s="212"/>
      <c r="F233" s="212"/>
    </row>
    <row r="234" spans="1:6" ht="25.5" x14ac:dyDescent="0.25">
      <c r="A234" s="4">
        <f t="shared" si="10"/>
        <v>197</v>
      </c>
      <c r="B234" s="49" t="s">
        <v>678</v>
      </c>
      <c r="C234" s="49" t="s">
        <v>675</v>
      </c>
      <c r="D234" s="49" t="s">
        <v>442</v>
      </c>
      <c r="E234" s="17" t="s">
        <v>685</v>
      </c>
      <c r="F234" s="212"/>
    </row>
    <row r="235" spans="1:6" ht="18" customHeight="1" x14ac:dyDescent="0.25">
      <c r="A235" s="4">
        <f t="shared" si="10"/>
        <v>198</v>
      </c>
      <c r="B235" s="50" t="s">
        <v>687</v>
      </c>
      <c r="C235" s="50" t="s">
        <v>932</v>
      </c>
      <c r="D235" s="49" t="s">
        <v>727</v>
      </c>
      <c r="E235" s="17" t="s">
        <v>686</v>
      </c>
      <c r="F235" s="212"/>
    </row>
    <row r="236" spans="1:6" x14ac:dyDescent="0.25">
      <c r="A236" s="4">
        <f t="shared" si="10"/>
        <v>199</v>
      </c>
      <c r="B236" s="248" t="s">
        <v>957</v>
      </c>
      <c r="C236" s="41" t="s">
        <v>937</v>
      </c>
      <c r="D236" s="9" t="s">
        <v>938</v>
      </c>
      <c r="E236" s="12" t="s">
        <v>457</v>
      </c>
      <c r="F236" s="12"/>
    </row>
    <row r="237" spans="1:6" ht="25.5" x14ac:dyDescent="0.25">
      <c r="A237" s="4">
        <f t="shared" si="10"/>
        <v>200</v>
      </c>
      <c r="B237" s="250" t="s">
        <v>951</v>
      </c>
      <c r="C237" s="250" t="s">
        <v>952</v>
      </c>
      <c r="D237" s="250" t="s">
        <v>950</v>
      </c>
      <c r="E237" s="250" t="s">
        <v>953</v>
      </c>
      <c r="F237" s="251"/>
    </row>
    <row r="238" spans="1:6" x14ac:dyDescent="0.25">
      <c r="A238" s="4">
        <f t="shared" si="10"/>
        <v>201</v>
      </c>
      <c r="B238" s="186" t="s">
        <v>965</v>
      </c>
      <c r="C238" s="186" t="s">
        <v>966</v>
      </c>
      <c r="D238" s="186" t="s">
        <v>785</v>
      </c>
      <c r="E238" s="249"/>
      <c r="F238" s="28"/>
    </row>
    <row r="239" spans="1:6" x14ac:dyDescent="0.25">
      <c r="A239" s="4">
        <f t="shared" si="10"/>
        <v>202</v>
      </c>
      <c r="B239" s="186" t="s">
        <v>967</v>
      </c>
      <c r="C239" s="186" t="s">
        <v>968</v>
      </c>
      <c r="D239" s="186" t="s">
        <v>785</v>
      </c>
      <c r="E239" s="249"/>
      <c r="F239" s="28"/>
    </row>
    <row r="240" spans="1:6" x14ac:dyDescent="0.25">
      <c r="A240" s="4">
        <f t="shared" si="10"/>
        <v>203</v>
      </c>
      <c r="B240" s="49" t="s">
        <v>969</v>
      </c>
      <c r="C240" s="186" t="s">
        <v>970</v>
      </c>
      <c r="D240" s="186" t="s">
        <v>829</v>
      </c>
      <c r="E240" s="249"/>
      <c r="F240" s="28"/>
    </row>
    <row r="241" spans="1:6" s="16" customFormat="1" ht="25.5" x14ac:dyDescent="0.25">
      <c r="A241" s="4">
        <f t="shared" si="10"/>
        <v>204</v>
      </c>
      <c r="B241" s="249" t="s">
        <v>954</v>
      </c>
      <c r="C241" s="249" t="s">
        <v>955</v>
      </c>
      <c r="D241" s="249" t="s">
        <v>956</v>
      </c>
      <c r="E241" s="28" t="s">
        <v>461</v>
      </c>
      <c r="F241" s="28"/>
    </row>
    <row r="242" spans="1:6" x14ac:dyDescent="0.25">
      <c r="A242" s="237"/>
      <c r="B242" s="273" t="s">
        <v>462</v>
      </c>
      <c r="C242" s="273"/>
      <c r="D242" s="273"/>
      <c r="E242" s="273"/>
      <c r="F242" s="246"/>
    </row>
    <row r="243" spans="1:6" ht="26.25" thickBot="1" x14ac:dyDescent="0.3">
      <c r="A243" s="4">
        <f>$A$241+1</f>
        <v>205</v>
      </c>
      <c r="B243" s="252" t="s">
        <v>958</v>
      </c>
      <c r="C243" s="39" t="s">
        <v>935</v>
      </c>
      <c r="D243" s="13" t="s">
        <v>936</v>
      </c>
      <c r="E243" s="7" t="s">
        <v>466</v>
      </c>
      <c r="F243" s="6" t="s">
        <v>771</v>
      </c>
    </row>
    <row r="244" spans="1:6" ht="16.5" customHeight="1" x14ac:dyDescent="0.25">
      <c r="A244" s="4">
        <f>A243+1</f>
        <v>206</v>
      </c>
      <c r="B244" s="8" t="s">
        <v>959</v>
      </c>
      <c r="C244" s="68" t="s">
        <v>939</v>
      </c>
      <c r="D244" s="28" t="s">
        <v>838</v>
      </c>
      <c r="E244" s="11" t="s">
        <v>472</v>
      </c>
      <c r="F244" s="12" t="s">
        <v>771</v>
      </c>
    </row>
    <row r="245" spans="1:6" x14ac:dyDescent="0.25">
      <c r="A245" s="4">
        <f>A244+1</f>
        <v>207</v>
      </c>
      <c r="B245" s="202" t="s">
        <v>480</v>
      </c>
      <c r="C245" s="197" t="s">
        <v>940</v>
      </c>
      <c r="D245" s="197" t="s">
        <v>836</v>
      </c>
      <c r="E245" s="215" t="s">
        <v>679</v>
      </c>
      <c r="F245" s="202" t="s">
        <v>771</v>
      </c>
    </row>
    <row r="246" spans="1:6" x14ac:dyDescent="0.25">
      <c r="A246" s="235"/>
      <c r="B246" s="271" t="s">
        <v>482</v>
      </c>
      <c r="C246" s="272"/>
      <c r="D246" s="272"/>
      <c r="E246" s="272"/>
      <c r="F246" s="239"/>
    </row>
    <row r="247" spans="1:6" x14ac:dyDescent="0.25">
      <c r="A247" s="199">
        <f>$A$245+1</f>
        <v>208</v>
      </c>
      <c r="B247" s="202" t="s">
        <v>430</v>
      </c>
      <c r="C247" s="200" t="s">
        <v>483</v>
      </c>
      <c r="D247" s="200" t="s">
        <v>484</v>
      </c>
      <c r="E247" s="215" t="s">
        <v>679</v>
      </c>
      <c r="F247" s="202"/>
    </row>
    <row r="248" spans="1:6" x14ac:dyDescent="0.25">
      <c r="A248" s="235"/>
      <c r="B248" s="270" t="s">
        <v>485</v>
      </c>
      <c r="C248" s="270"/>
      <c r="D248" s="270"/>
      <c r="E248" s="270"/>
      <c r="F248" s="239"/>
    </row>
    <row r="249" spans="1:6" x14ac:dyDescent="0.25">
      <c r="A249" s="4">
        <f>$A$247+1</f>
        <v>209</v>
      </c>
      <c r="B249" s="5" t="s">
        <v>486</v>
      </c>
      <c r="C249" s="5" t="s">
        <v>487</v>
      </c>
      <c r="D249" s="6" t="s">
        <v>488</v>
      </c>
      <c r="E249" s="59" t="s">
        <v>489</v>
      </c>
      <c r="F249" s="6"/>
    </row>
    <row r="250" spans="1:6" x14ac:dyDescent="0.25">
      <c r="A250" s="235"/>
      <c r="B250" s="270" t="s">
        <v>158</v>
      </c>
      <c r="C250" s="270"/>
      <c r="D250" s="270"/>
      <c r="E250" s="270"/>
      <c r="F250" s="239"/>
    </row>
    <row r="251" spans="1:6" s="184" customFormat="1" x14ac:dyDescent="0.25">
      <c r="A251" s="38">
        <f>$A$249+1</f>
        <v>210</v>
      </c>
      <c r="B251" s="19" t="s">
        <v>159</v>
      </c>
      <c r="C251" s="41" t="s">
        <v>803</v>
      </c>
      <c r="D251" s="9" t="s">
        <v>804</v>
      </c>
      <c r="E251" s="11" t="s">
        <v>162</v>
      </c>
      <c r="F251" s="12"/>
    </row>
    <row r="252" spans="1:6" x14ac:dyDescent="0.25">
      <c r="A252" s="38">
        <f>A251+1</f>
        <v>211</v>
      </c>
      <c r="B252" s="35" t="s">
        <v>163</v>
      </c>
      <c r="C252" s="39" t="s">
        <v>705</v>
      </c>
      <c r="D252" s="13" t="s">
        <v>704</v>
      </c>
      <c r="E252" s="7" t="s">
        <v>166</v>
      </c>
      <c r="F252" s="12"/>
    </row>
    <row r="253" spans="1:6" x14ac:dyDescent="0.25">
      <c r="A253" s="235"/>
      <c r="B253" s="270" t="s">
        <v>490</v>
      </c>
      <c r="C253" s="270"/>
      <c r="D253" s="270"/>
      <c r="E253" s="270"/>
      <c r="F253" s="239"/>
    </row>
    <row r="254" spans="1:6" x14ac:dyDescent="0.25">
      <c r="A254" s="4">
        <f>$A$252+1</f>
        <v>212</v>
      </c>
      <c r="B254" s="10" t="s">
        <v>436</v>
      </c>
      <c r="C254" s="57" t="s">
        <v>491</v>
      </c>
      <c r="D254" s="12" t="s">
        <v>492</v>
      </c>
      <c r="E254" s="11" t="s">
        <v>493</v>
      </c>
      <c r="F254" s="12"/>
    </row>
    <row r="255" spans="1:6" x14ac:dyDescent="0.25">
      <c r="A255" s="235"/>
      <c r="B255" s="270" t="s">
        <v>494</v>
      </c>
      <c r="C255" s="270"/>
      <c r="D255" s="270"/>
      <c r="E255" s="270"/>
      <c r="F255" s="239"/>
    </row>
    <row r="256" spans="1:6" x14ac:dyDescent="0.25">
      <c r="A256" s="38">
        <f>A254+1</f>
        <v>213</v>
      </c>
      <c r="B256" s="25" t="s">
        <v>971</v>
      </c>
      <c r="C256" s="262" t="s">
        <v>972</v>
      </c>
      <c r="D256" s="262" t="s">
        <v>775</v>
      </c>
      <c r="E256" s="10"/>
      <c r="F256" s="10"/>
    </row>
    <row r="257" spans="1:6" x14ac:dyDescent="0.25">
      <c r="A257" s="4">
        <f>A256+1</f>
        <v>214</v>
      </c>
      <c r="B257" s="19" t="s">
        <v>128</v>
      </c>
      <c r="C257" s="8" t="s">
        <v>749</v>
      </c>
      <c r="D257" s="12" t="s">
        <v>750</v>
      </c>
      <c r="E257" s="219" t="s">
        <v>131</v>
      </c>
      <c r="F257" s="12"/>
    </row>
    <row r="258" spans="1:6" x14ac:dyDescent="0.25">
      <c r="A258" s="235"/>
      <c r="B258" s="270" t="s">
        <v>101</v>
      </c>
      <c r="C258" s="270"/>
      <c r="D258" s="270"/>
      <c r="E258" s="270"/>
      <c r="F258" s="239"/>
    </row>
    <row r="259" spans="1:6" x14ac:dyDescent="0.25">
      <c r="A259" s="4">
        <f>A257+1</f>
        <v>215</v>
      </c>
      <c r="B259" s="10" t="s">
        <v>644</v>
      </c>
      <c r="C259" s="10" t="s">
        <v>763</v>
      </c>
      <c r="D259" s="12" t="s">
        <v>824</v>
      </c>
      <c r="E259" s="11" t="s">
        <v>105</v>
      </c>
      <c r="F259" s="12"/>
    </row>
    <row r="260" spans="1:6" x14ac:dyDescent="0.25">
      <c r="A260" s="235"/>
      <c r="B260" s="270" t="s">
        <v>63</v>
      </c>
      <c r="C260" s="270"/>
      <c r="D260" s="270"/>
      <c r="E260" s="270"/>
      <c r="F260" s="239"/>
    </row>
    <row r="261" spans="1:6" x14ac:dyDescent="0.25">
      <c r="A261" s="38">
        <f>A259+1</f>
        <v>216</v>
      </c>
      <c r="B261" s="10" t="s">
        <v>495</v>
      </c>
      <c r="C261" s="10" t="s">
        <v>496</v>
      </c>
      <c r="D261" s="12" t="s">
        <v>77</v>
      </c>
      <c r="E261" s="12" t="s">
        <v>497</v>
      </c>
      <c r="F261" s="245"/>
    </row>
    <row r="262" spans="1:6" ht="25.5" x14ac:dyDescent="0.25">
      <c r="A262" s="38">
        <f>A261+1</f>
        <v>217</v>
      </c>
      <c r="B262" s="28" t="s">
        <v>498</v>
      </c>
      <c r="C262" s="12" t="s">
        <v>941</v>
      </c>
      <c r="D262" s="46" t="s">
        <v>942</v>
      </c>
      <c r="E262" s="28" t="s">
        <v>500</v>
      </c>
      <c r="F262" s="245"/>
    </row>
    <row r="263" spans="1:6" x14ac:dyDescent="0.25">
      <c r="A263" s="38">
        <f t="shared" ref="A263:A276" si="11">A262+1</f>
        <v>218</v>
      </c>
      <c r="B263" s="10" t="s">
        <v>501</v>
      </c>
      <c r="C263" s="8" t="s">
        <v>943</v>
      </c>
      <c r="D263" s="46" t="s">
        <v>732</v>
      </c>
      <c r="E263" s="29" t="s">
        <v>503</v>
      </c>
      <c r="F263" s="245"/>
    </row>
    <row r="264" spans="1:6" x14ac:dyDescent="0.25">
      <c r="A264" s="38">
        <f t="shared" si="11"/>
        <v>219</v>
      </c>
      <c r="B264" s="72" t="s">
        <v>504</v>
      </c>
      <c r="C264" s="12" t="s">
        <v>944</v>
      </c>
      <c r="D264" s="46" t="s">
        <v>732</v>
      </c>
      <c r="E264" s="228" t="s">
        <v>506</v>
      </c>
      <c r="F264" s="245"/>
    </row>
    <row r="265" spans="1:6" ht="25.5" x14ac:dyDescent="0.25">
      <c r="A265" s="38">
        <f t="shared" si="11"/>
        <v>220</v>
      </c>
      <c r="B265" s="10" t="s">
        <v>507</v>
      </c>
      <c r="C265" s="8" t="s">
        <v>508</v>
      </c>
      <c r="D265" s="28" t="s">
        <v>509</v>
      </c>
      <c r="E265" s="73" t="s">
        <v>510</v>
      </c>
      <c r="F265" s="12"/>
    </row>
    <row r="266" spans="1:6" x14ac:dyDescent="0.25">
      <c r="A266" s="38">
        <f t="shared" si="11"/>
        <v>221</v>
      </c>
      <c r="B266" s="8" t="s">
        <v>239</v>
      </c>
      <c r="C266" s="5" t="s">
        <v>812</v>
      </c>
      <c r="D266" s="12" t="s">
        <v>716</v>
      </c>
      <c r="E266" s="11">
        <v>1900565656</v>
      </c>
      <c r="F266" s="6"/>
    </row>
    <row r="267" spans="1:6" x14ac:dyDescent="0.25">
      <c r="A267" s="38">
        <f t="shared" si="11"/>
        <v>222</v>
      </c>
      <c r="B267" s="26" t="s">
        <v>85</v>
      </c>
      <c r="C267" s="10" t="s">
        <v>715</v>
      </c>
      <c r="D267" s="12" t="s">
        <v>716</v>
      </c>
      <c r="E267" s="11" t="s">
        <v>88</v>
      </c>
      <c r="F267" s="6"/>
    </row>
    <row r="268" spans="1:6" ht="25.5" x14ac:dyDescent="0.25">
      <c r="A268" s="38">
        <f t="shared" si="11"/>
        <v>223</v>
      </c>
      <c r="B268" s="10" t="s">
        <v>673</v>
      </c>
      <c r="C268" s="49" t="s">
        <v>945</v>
      </c>
      <c r="D268" s="27" t="s">
        <v>946</v>
      </c>
      <c r="E268" s="17" t="s">
        <v>674</v>
      </c>
      <c r="F268" s="6" t="s">
        <v>947</v>
      </c>
    </row>
    <row r="269" spans="1:6" x14ac:dyDescent="0.25">
      <c r="A269" s="38">
        <f t="shared" si="11"/>
        <v>224</v>
      </c>
      <c r="B269" s="48" t="s">
        <v>89</v>
      </c>
      <c r="C269" s="15" t="s">
        <v>717</v>
      </c>
      <c r="D269" s="27" t="s">
        <v>718</v>
      </c>
      <c r="E269" s="24" t="s">
        <v>92</v>
      </c>
      <c r="F269" s="50"/>
    </row>
    <row r="270" spans="1:6" x14ac:dyDescent="0.25">
      <c r="A270" s="38">
        <f t="shared" si="11"/>
        <v>225</v>
      </c>
      <c r="B270" s="206" t="s">
        <v>632</v>
      </c>
      <c r="C270" s="211" t="s">
        <v>633</v>
      </c>
      <c r="D270" s="205" t="s">
        <v>66</v>
      </c>
      <c r="E270" s="209" t="s">
        <v>634</v>
      </c>
      <c r="F270" s="201"/>
    </row>
    <row r="271" spans="1:6" x14ac:dyDescent="0.25">
      <c r="A271" s="38">
        <f t="shared" si="11"/>
        <v>226</v>
      </c>
      <c r="B271" s="10" t="s">
        <v>640</v>
      </c>
      <c r="C271" s="187" t="s">
        <v>641</v>
      </c>
      <c r="D271" s="12" t="s">
        <v>66</v>
      </c>
      <c r="E271" s="229" t="s">
        <v>642</v>
      </c>
      <c r="F271" s="12"/>
    </row>
    <row r="272" spans="1:6" x14ac:dyDescent="0.25">
      <c r="A272" s="38">
        <f t="shared" si="11"/>
        <v>227</v>
      </c>
      <c r="B272" s="8" t="s">
        <v>513</v>
      </c>
      <c r="C272" s="10" t="s">
        <v>823</v>
      </c>
      <c r="D272" s="12" t="s">
        <v>773</v>
      </c>
      <c r="E272" s="7" t="s">
        <v>74</v>
      </c>
      <c r="F272" s="6"/>
    </row>
    <row r="273" spans="1:6" x14ac:dyDescent="0.25">
      <c r="A273" s="38">
        <f t="shared" si="11"/>
        <v>228</v>
      </c>
      <c r="B273" s="8" t="s">
        <v>244</v>
      </c>
      <c r="C273" s="10" t="s">
        <v>813</v>
      </c>
      <c r="D273" s="12" t="s">
        <v>814</v>
      </c>
      <c r="E273" s="7" t="s">
        <v>246</v>
      </c>
      <c r="F273" s="6"/>
    </row>
    <row r="274" spans="1:6" x14ac:dyDescent="0.25">
      <c r="A274" s="38">
        <f t="shared" si="11"/>
        <v>229</v>
      </c>
      <c r="B274" s="15" t="s">
        <v>93</v>
      </c>
      <c r="C274" s="16" t="s">
        <v>706</v>
      </c>
      <c r="D274" s="17" t="s">
        <v>707</v>
      </c>
      <c r="E274" s="223" t="s">
        <v>254</v>
      </c>
      <c r="F274" s="50"/>
    </row>
    <row r="275" spans="1:6" x14ac:dyDescent="0.25">
      <c r="A275" s="38">
        <f t="shared" si="11"/>
        <v>230</v>
      </c>
      <c r="B275" s="10" t="s">
        <v>618</v>
      </c>
      <c r="C275" s="8" t="s">
        <v>816</v>
      </c>
      <c r="D275" s="28" t="s">
        <v>815</v>
      </c>
      <c r="E275" s="12" t="s">
        <v>620</v>
      </c>
      <c r="F275" s="12"/>
    </row>
    <row r="276" spans="1:6" x14ac:dyDescent="0.25">
      <c r="A276" s="38">
        <f t="shared" si="11"/>
        <v>231</v>
      </c>
      <c r="B276" s="10" t="s">
        <v>611</v>
      </c>
      <c r="C276" s="8" t="s">
        <v>612</v>
      </c>
      <c r="D276" s="28" t="s">
        <v>613</v>
      </c>
      <c r="E276" s="222" t="s">
        <v>614</v>
      </c>
      <c r="F276" s="12"/>
    </row>
    <row r="277" spans="1:6" x14ac:dyDescent="0.25">
      <c r="A277" s="235"/>
      <c r="B277" s="270" t="s">
        <v>608</v>
      </c>
      <c r="C277" s="270"/>
      <c r="D277" s="270"/>
      <c r="E277" s="270"/>
      <c r="F277" s="239"/>
    </row>
    <row r="278" spans="1:6" s="184" customFormat="1" x14ac:dyDescent="0.25">
      <c r="A278" s="38">
        <f>A276+1</f>
        <v>232</v>
      </c>
      <c r="B278" s="192" t="s">
        <v>609</v>
      </c>
      <c r="C278" s="192" t="s">
        <v>817</v>
      </c>
      <c r="D278" s="192" t="s">
        <v>818</v>
      </c>
      <c r="E278" s="224" t="s">
        <v>610</v>
      </c>
      <c r="F278" s="244"/>
    </row>
    <row r="279" spans="1:6" s="184" customFormat="1" x14ac:dyDescent="0.25">
      <c r="A279" s="237"/>
      <c r="B279" s="270" t="s">
        <v>615</v>
      </c>
      <c r="C279" s="270"/>
      <c r="D279" s="270"/>
      <c r="E279" s="270"/>
      <c r="F279" s="246"/>
    </row>
    <row r="280" spans="1:6" s="184" customFormat="1" x14ac:dyDescent="0.25">
      <c r="A280" s="38">
        <f>A278+1</f>
        <v>233</v>
      </c>
      <c r="B280" s="12" t="s">
        <v>616</v>
      </c>
      <c r="C280" s="12" t="s">
        <v>819</v>
      </c>
      <c r="D280" s="12" t="s">
        <v>820</v>
      </c>
      <c r="E280" s="201" t="s">
        <v>617</v>
      </c>
      <c r="F280" s="12"/>
    </row>
    <row r="281" spans="1:6" s="184" customFormat="1" x14ac:dyDescent="0.25">
      <c r="A281" s="235"/>
      <c r="B281" s="270" t="s">
        <v>621</v>
      </c>
      <c r="C281" s="270"/>
      <c r="D281" s="270"/>
      <c r="E281" s="270"/>
      <c r="F281" s="239"/>
    </row>
    <row r="282" spans="1:6" s="184" customFormat="1" x14ac:dyDescent="0.25">
      <c r="A282" s="38">
        <f>A280+1</f>
        <v>234</v>
      </c>
      <c r="B282" s="12" t="s">
        <v>622</v>
      </c>
      <c r="C282" s="9" t="s">
        <v>821</v>
      </c>
      <c r="D282" s="12" t="s">
        <v>822</v>
      </c>
      <c r="E282" s="32" t="s">
        <v>623</v>
      </c>
      <c r="F282" s="12"/>
    </row>
    <row r="283" spans="1:6" x14ac:dyDescent="0.25">
      <c r="A283" s="235"/>
      <c r="B283" s="270" t="s">
        <v>656</v>
      </c>
      <c r="C283" s="270"/>
      <c r="D283" s="270"/>
      <c r="E283" s="270"/>
      <c r="F283" s="239"/>
    </row>
    <row r="284" spans="1:6" x14ac:dyDescent="0.25">
      <c r="A284" s="38">
        <f>A282+1</f>
        <v>235</v>
      </c>
      <c r="B284" s="49" t="s">
        <v>663</v>
      </c>
      <c r="C284" s="186" t="s">
        <v>778</v>
      </c>
      <c r="D284" s="12" t="s">
        <v>779</v>
      </c>
      <c r="E284" s="201" t="s">
        <v>664</v>
      </c>
      <c r="F284" s="12" t="s">
        <v>780</v>
      </c>
    </row>
    <row r="285" spans="1:6" x14ac:dyDescent="0.25">
      <c r="A285" s="38">
        <f>A284+1</f>
        <v>236</v>
      </c>
      <c r="B285" s="193" t="s">
        <v>657</v>
      </c>
      <c r="C285" s="194" t="s">
        <v>776</v>
      </c>
      <c r="D285" s="194" t="s">
        <v>704</v>
      </c>
      <c r="E285" s="220" t="s">
        <v>658</v>
      </c>
      <c r="F285" s="242"/>
    </row>
    <row r="286" spans="1:6" x14ac:dyDescent="0.25">
      <c r="A286" s="38">
        <f>A285+1</f>
        <v>237</v>
      </c>
      <c r="B286" s="49" t="s">
        <v>693</v>
      </c>
      <c r="C286" s="186" t="s">
        <v>694</v>
      </c>
      <c r="D286" s="49" t="s">
        <v>695</v>
      </c>
      <c r="E286" s="232" t="s">
        <v>696</v>
      </c>
      <c r="F286" s="12"/>
    </row>
  </sheetData>
  <autoFilter ref="B1:B286" xr:uid="{00000000-0001-0000-0000-000000000000}"/>
  <mergeCells count="47">
    <mergeCell ref="B34:E34"/>
    <mergeCell ref="B36:E36"/>
    <mergeCell ref="B38:E38"/>
    <mergeCell ref="B40:E40"/>
    <mergeCell ref="B45:E45"/>
    <mergeCell ref="A1:F1"/>
    <mergeCell ref="A2:F2"/>
    <mergeCell ref="B6:E6"/>
    <mergeCell ref="B24:E24"/>
    <mergeCell ref="B33:E33"/>
    <mergeCell ref="B50:E50"/>
    <mergeCell ref="B53:E53"/>
    <mergeCell ref="B57:E57"/>
    <mergeCell ref="B60:E60"/>
    <mergeCell ref="B62:E62"/>
    <mergeCell ref="B114:E114"/>
    <mergeCell ref="B116:E116"/>
    <mergeCell ref="B118:E118"/>
    <mergeCell ref="B121:E121"/>
    <mergeCell ref="B96:E96"/>
    <mergeCell ref="B107:E107"/>
    <mergeCell ref="B108:E108"/>
    <mergeCell ref="B110:E110"/>
    <mergeCell ref="B112:E112"/>
    <mergeCell ref="B229:E229"/>
    <mergeCell ref="B242:E242"/>
    <mergeCell ref="B128:E128"/>
    <mergeCell ref="B131:E131"/>
    <mergeCell ref="B135:E135"/>
    <mergeCell ref="B142:E142"/>
    <mergeCell ref="B145:E145"/>
    <mergeCell ref="B283:E283"/>
    <mergeCell ref="B61:E61"/>
    <mergeCell ref="B5:E5"/>
    <mergeCell ref="B258:E258"/>
    <mergeCell ref="B260:E260"/>
    <mergeCell ref="B277:E277"/>
    <mergeCell ref="B279:E279"/>
    <mergeCell ref="B281:E281"/>
    <mergeCell ref="B246:E246"/>
    <mergeCell ref="B248:E248"/>
    <mergeCell ref="B250:E250"/>
    <mergeCell ref="B253:E253"/>
    <mergeCell ref="B255:E255"/>
    <mergeCell ref="B146:E146"/>
    <mergeCell ref="B147:E147"/>
    <mergeCell ref="B223:E223"/>
  </mergeCells>
  <phoneticPr fontId="2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6F34-D6BE-4D0C-A217-3AB83BE36E95}">
  <dimension ref="A1:F246"/>
  <sheetViews>
    <sheetView zoomScaleNormal="100" workbookViewId="0">
      <selection activeCell="A32" sqref="A32"/>
    </sheetView>
  </sheetViews>
  <sheetFormatPr defaultRowHeight="15" x14ac:dyDescent="0.25"/>
  <cols>
    <col min="1" max="1" width="4.5703125" customWidth="1"/>
    <col min="2" max="2" width="55.28515625" customWidth="1"/>
    <col min="3" max="3" width="62.85546875" customWidth="1"/>
    <col min="4" max="4" width="19.42578125" bestFit="1" customWidth="1"/>
    <col min="5" max="5" width="21" customWidth="1"/>
    <col min="6" max="6" width="50.5703125" bestFit="1" customWidth="1"/>
  </cols>
  <sheetData>
    <row r="1" spans="1:6" ht="39" customHeight="1" x14ac:dyDescent="0.25">
      <c r="A1" s="276" t="s">
        <v>604</v>
      </c>
      <c r="B1" s="276"/>
      <c r="C1" s="276"/>
      <c r="D1" s="276"/>
      <c r="E1" s="276"/>
      <c r="F1" s="276"/>
    </row>
    <row r="2" spans="1:6" ht="52.5" customHeight="1" x14ac:dyDescent="0.25">
      <c r="A2" s="284" t="s">
        <v>520</v>
      </c>
      <c r="B2" s="284"/>
      <c r="C2" s="284"/>
      <c r="D2" s="284"/>
      <c r="E2" s="284"/>
      <c r="F2" s="284"/>
    </row>
    <row r="3" spans="1:6" x14ac:dyDescent="0.25">
      <c r="A3" s="78" t="s">
        <v>0</v>
      </c>
      <c r="B3" s="79" t="s">
        <v>1</v>
      </c>
      <c r="C3" s="78" t="s">
        <v>2</v>
      </c>
      <c r="D3" s="80" t="s">
        <v>3</v>
      </c>
      <c r="E3" s="81" t="s">
        <v>4</v>
      </c>
      <c r="F3" s="78" t="s">
        <v>5</v>
      </c>
    </row>
    <row r="4" spans="1:6" x14ac:dyDescent="0.25">
      <c r="A4" s="277" t="s">
        <v>6</v>
      </c>
      <c r="B4" s="277"/>
      <c r="C4" s="277"/>
      <c r="D4" s="277"/>
      <c r="E4" s="277"/>
      <c r="F4" s="278"/>
    </row>
    <row r="5" spans="1:6" x14ac:dyDescent="0.25">
      <c r="A5" s="279" t="s">
        <v>7</v>
      </c>
      <c r="B5" s="279"/>
      <c r="C5" s="279"/>
      <c r="D5" s="279"/>
      <c r="E5" s="279"/>
      <c r="F5" s="280"/>
    </row>
    <row r="6" spans="1:6" x14ac:dyDescent="0.25">
      <c r="A6" s="78">
        <f>ROW()-5</f>
        <v>1</v>
      </c>
      <c r="B6" s="82" t="s">
        <v>8</v>
      </c>
      <c r="C6" s="82" t="s">
        <v>9</v>
      </c>
      <c r="D6" s="83" t="s">
        <v>10</v>
      </c>
      <c r="E6" s="84" t="s">
        <v>11</v>
      </c>
      <c r="F6" s="82"/>
    </row>
    <row r="7" spans="1:6" ht="24" x14ac:dyDescent="0.25">
      <c r="A7" s="78">
        <f t="shared" ref="A7:A20" si="0">ROW()-5</f>
        <v>2</v>
      </c>
      <c r="B7" s="52" t="s">
        <v>599</v>
      </c>
      <c r="C7" s="82" t="s">
        <v>13</v>
      </c>
      <c r="D7" s="83" t="s">
        <v>10</v>
      </c>
      <c r="E7" s="85" t="s">
        <v>14</v>
      </c>
      <c r="F7" s="86"/>
    </row>
    <row r="8" spans="1:6" x14ac:dyDescent="0.25">
      <c r="A8" s="78">
        <f t="shared" si="0"/>
        <v>3</v>
      </c>
      <c r="B8" s="82" t="s">
        <v>15</v>
      </c>
      <c r="C8" s="82" t="s">
        <v>16</v>
      </c>
      <c r="D8" s="83" t="s">
        <v>17</v>
      </c>
      <c r="E8" s="85" t="s">
        <v>18</v>
      </c>
      <c r="F8" s="55"/>
    </row>
    <row r="9" spans="1:6" x14ac:dyDescent="0.25">
      <c r="A9" s="78">
        <f t="shared" si="0"/>
        <v>4</v>
      </c>
      <c r="B9" s="82" t="s">
        <v>19</v>
      </c>
      <c r="C9" s="82" t="s">
        <v>20</v>
      </c>
      <c r="D9" s="83" t="s">
        <v>21</v>
      </c>
      <c r="E9" s="84" t="s">
        <v>22</v>
      </c>
      <c r="F9" s="82"/>
    </row>
    <row r="10" spans="1:6" x14ac:dyDescent="0.25">
      <c r="A10" s="78">
        <f t="shared" si="0"/>
        <v>5</v>
      </c>
      <c r="B10" s="82" t="s">
        <v>23</v>
      </c>
      <c r="C10" s="82" t="s">
        <v>24</v>
      </c>
      <c r="D10" s="83" t="s">
        <v>25</v>
      </c>
      <c r="E10" s="84" t="s">
        <v>26</v>
      </c>
      <c r="F10" s="87"/>
    </row>
    <row r="11" spans="1:6" x14ac:dyDescent="0.25">
      <c r="A11" s="78">
        <f t="shared" si="0"/>
        <v>6</v>
      </c>
      <c r="B11" s="82" t="s">
        <v>27</v>
      </c>
      <c r="C11" s="82" t="s">
        <v>28</v>
      </c>
      <c r="D11" s="83" t="s">
        <v>29</v>
      </c>
      <c r="E11" s="84" t="s">
        <v>30</v>
      </c>
      <c r="F11" s="82"/>
    </row>
    <row r="12" spans="1:6" x14ac:dyDescent="0.25">
      <c r="A12" s="78">
        <f t="shared" si="0"/>
        <v>7</v>
      </c>
      <c r="B12" s="52" t="s">
        <v>31</v>
      </c>
      <c r="C12" s="51" t="s">
        <v>32</v>
      </c>
      <c r="D12" s="83" t="s">
        <v>29</v>
      </c>
      <c r="E12" s="77" t="s">
        <v>33</v>
      </c>
      <c r="F12" s="55"/>
    </row>
    <row r="13" spans="1:6" ht="24" x14ac:dyDescent="0.25">
      <c r="A13" s="78">
        <f t="shared" si="0"/>
        <v>8</v>
      </c>
      <c r="B13" s="51" t="s">
        <v>34</v>
      </c>
      <c r="C13" s="51" t="s">
        <v>35</v>
      </c>
      <c r="D13" s="46" t="s">
        <v>36</v>
      </c>
      <c r="E13" s="88" t="s">
        <v>37</v>
      </c>
      <c r="F13" s="82"/>
    </row>
    <row r="14" spans="1:6" x14ac:dyDescent="0.25">
      <c r="A14" s="78">
        <f t="shared" si="0"/>
        <v>9</v>
      </c>
      <c r="B14" s="82" t="s">
        <v>38</v>
      </c>
      <c r="C14" s="82" t="s">
        <v>39</v>
      </c>
      <c r="D14" s="83" t="s">
        <v>40</v>
      </c>
      <c r="E14" s="84" t="s">
        <v>41</v>
      </c>
      <c r="F14" s="82"/>
    </row>
    <row r="15" spans="1:6" x14ac:dyDescent="0.25">
      <c r="A15" s="78">
        <f t="shared" si="0"/>
        <v>10</v>
      </c>
      <c r="B15" s="82" t="s">
        <v>42</v>
      </c>
      <c r="C15" s="82" t="s">
        <v>43</v>
      </c>
      <c r="D15" s="83" t="s">
        <v>44</v>
      </c>
      <c r="E15" s="84" t="s">
        <v>45</v>
      </c>
      <c r="F15" s="82"/>
    </row>
    <row r="16" spans="1:6" x14ac:dyDescent="0.25">
      <c r="A16" s="78">
        <f t="shared" si="0"/>
        <v>11</v>
      </c>
      <c r="B16" s="82" t="s">
        <v>46</v>
      </c>
      <c r="C16" s="82" t="s">
        <v>47</v>
      </c>
      <c r="D16" s="83" t="s">
        <v>48</v>
      </c>
      <c r="E16" s="84" t="s">
        <v>49</v>
      </c>
      <c r="F16" s="82"/>
    </row>
    <row r="17" spans="1:6" x14ac:dyDescent="0.25">
      <c r="A17" s="78">
        <f t="shared" si="0"/>
        <v>12</v>
      </c>
      <c r="B17" s="89" t="s">
        <v>50</v>
      </c>
      <c r="C17" s="89" t="s">
        <v>51</v>
      </c>
      <c r="D17" s="83" t="s">
        <v>48</v>
      </c>
      <c r="E17" s="84" t="s">
        <v>52</v>
      </c>
      <c r="F17" s="82"/>
    </row>
    <row r="18" spans="1:6" ht="24" x14ac:dyDescent="0.25">
      <c r="A18" s="78">
        <f t="shared" si="0"/>
        <v>13</v>
      </c>
      <c r="B18" s="82" t="s">
        <v>53</v>
      </c>
      <c r="C18" s="89" t="s">
        <v>521</v>
      </c>
      <c r="D18" s="83" t="s">
        <v>40</v>
      </c>
      <c r="E18" s="84" t="s">
        <v>55</v>
      </c>
      <c r="F18" s="87"/>
    </row>
    <row r="19" spans="1:6" x14ac:dyDescent="0.25">
      <c r="A19" s="78">
        <f t="shared" si="0"/>
        <v>14</v>
      </c>
      <c r="B19" s="82" t="s">
        <v>56</v>
      </c>
      <c r="C19" s="82" t="s">
        <v>57</v>
      </c>
      <c r="D19" s="83" t="s">
        <v>40</v>
      </c>
      <c r="E19" s="84" t="s">
        <v>58</v>
      </c>
      <c r="F19" s="87"/>
    </row>
    <row r="20" spans="1:6" x14ac:dyDescent="0.25">
      <c r="A20" s="78">
        <f t="shared" si="0"/>
        <v>15</v>
      </c>
      <c r="B20" s="90" t="s">
        <v>59</v>
      </c>
      <c r="C20" s="91" t="s">
        <v>60</v>
      </c>
      <c r="D20" s="92" t="s">
        <v>61</v>
      </c>
      <c r="E20" s="47" t="s">
        <v>62</v>
      </c>
      <c r="F20" s="93"/>
    </row>
    <row r="21" spans="1:6" x14ac:dyDescent="0.25">
      <c r="A21" s="281" t="s">
        <v>63</v>
      </c>
      <c r="B21" s="281"/>
      <c r="C21" s="281"/>
      <c r="D21" s="281"/>
      <c r="E21" s="281"/>
      <c r="F21" s="282"/>
    </row>
    <row r="22" spans="1:6" x14ac:dyDescent="0.25">
      <c r="A22" s="78">
        <f>ROW()-6</f>
        <v>16</v>
      </c>
      <c r="B22" s="76" t="s">
        <v>64</v>
      </c>
      <c r="C22" s="96" t="s">
        <v>65</v>
      </c>
      <c r="D22" s="77" t="s">
        <v>66</v>
      </c>
      <c r="E22" s="96" t="s">
        <v>67</v>
      </c>
      <c r="F22" s="51"/>
    </row>
    <row r="23" spans="1:6" x14ac:dyDescent="0.25">
      <c r="A23" s="78">
        <f t="shared" ref="A23:A30" si="1">ROW()-6</f>
        <v>17</v>
      </c>
      <c r="B23" s="76" t="s">
        <v>68</v>
      </c>
      <c r="C23" s="96" t="s">
        <v>69</v>
      </c>
      <c r="D23" s="77" t="s">
        <v>70</v>
      </c>
      <c r="E23" s="96" t="s">
        <v>71</v>
      </c>
      <c r="F23" s="51"/>
    </row>
    <row r="24" spans="1:6" x14ac:dyDescent="0.25">
      <c r="A24" s="78">
        <f t="shared" si="1"/>
        <v>18</v>
      </c>
      <c r="B24" s="52" t="s">
        <v>72</v>
      </c>
      <c r="C24" s="51" t="s">
        <v>73</v>
      </c>
      <c r="D24" s="77" t="s">
        <v>70</v>
      </c>
      <c r="E24" s="97" t="s">
        <v>74</v>
      </c>
      <c r="F24" s="51"/>
    </row>
    <row r="25" spans="1:6" ht="24" x14ac:dyDescent="0.25">
      <c r="A25" s="78">
        <f t="shared" si="1"/>
        <v>19</v>
      </c>
      <c r="B25" s="98" t="s">
        <v>522</v>
      </c>
      <c r="C25" s="99" t="s">
        <v>76</v>
      </c>
      <c r="D25" s="100" t="s">
        <v>77</v>
      </c>
      <c r="E25" s="99" t="s">
        <v>78</v>
      </c>
      <c r="F25" s="101"/>
    </row>
    <row r="26" spans="1:6" x14ac:dyDescent="0.25">
      <c r="A26" s="78">
        <f t="shared" si="1"/>
        <v>20</v>
      </c>
      <c r="B26" s="102" t="s">
        <v>79</v>
      </c>
      <c r="C26" s="51" t="s">
        <v>80</v>
      </c>
      <c r="D26" s="100" t="s">
        <v>77</v>
      </c>
      <c r="E26" s="96" t="s">
        <v>81</v>
      </c>
      <c r="F26" s="51"/>
    </row>
    <row r="27" spans="1:6" x14ac:dyDescent="0.25">
      <c r="A27" s="78">
        <f t="shared" si="1"/>
        <v>21</v>
      </c>
      <c r="B27" s="51" t="s">
        <v>82</v>
      </c>
      <c r="C27" s="51" t="s">
        <v>83</v>
      </c>
      <c r="D27" s="100" t="s">
        <v>77</v>
      </c>
      <c r="E27" s="96" t="s">
        <v>84</v>
      </c>
      <c r="F27" s="51"/>
    </row>
    <row r="28" spans="1:6" x14ac:dyDescent="0.25">
      <c r="A28" s="78">
        <f t="shared" si="1"/>
        <v>22</v>
      </c>
      <c r="B28" s="103" t="s">
        <v>85</v>
      </c>
      <c r="C28" s="51" t="s">
        <v>86</v>
      </c>
      <c r="D28" s="46" t="s">
        <v>87</v>
      </c>
      <c r="E28" s="96" t="s">
        <v>88</v>
      </c>
      <c r="F28" s="51"/>
    </row>
    <row r="29" spans="1:6" x14ac:dyDescent="0.25">
      <c r="A29" s="78">
        <f t="shared" si="1"/>
        <v>23</v>
      </c>
      <c r="B29" s="101" t="s">
        <v>89</v>
      </c>
      <c r="C29" s="90" t="s">
        <v>90</v>
      </c>
      <c r="D29" s="104" t="s">
        <v>91</v>
      </c>
      <c r="E29" s="101" t="s">
        <v>92</v>
      </c>
      <c r="F29" s="101"/>
    </row>
    <row r="30" spans="1:6" x14ac:dyDescent="0.25">
      <c r="A30" s="78">
        <f t="shared" si="1"/>
        <v>24</v>
      </c>
      <c r="B30" s="83" t="s">
        <v>93</v>
      </c>
      <c r="C30" s="83" t="s">
        <v>94</v>
      </c>
      <c r="D30" s="83" t="s">
        <v>95</v>
      </c>
      <c r="E30" s="83" t="s">
        <v>96</v>
      </c>
      <c r="F30" s="87"/>
    </row>
    <row r="31" spans="1:6" x14ac:dyDescent="0.25">
      <c r="A31" s="283" t="s">
        <v>97</v>
      </c>
      <c r="B31" s="281"/>
      <c r="C31" s="281"/>
      <c r="D31" s="281"/>
      <c r="E31" s="281"/>
      <c r="F31" s="282"/>
    </row>
    <row r="32" spans="1:6" ht="24" x14ac:dyDescent="0.25">
      <c r="A32" s="78">
        <f>ROW()-7</f>
        <v>25</v>
      </c>
      <c r="B32" s="102" t="s">
        <v>523</v>
      </c>
      <c r="C32" s="51" t="s">
        <v>98</v>
      </c>
      <c r="D32" s="46" t="s">
        <v>99</v>
      </c>
      <c r="E32" s="96" t="s">
        <v>100</v>
      </c>
      <c r="F32" s="51"/>
    </row>
    <row r="33" spans="1:6" x14ac:dyDescent="0.25">
      <c r="A33" s="283" t="s">
        <v>101</v>
      </c>
      <c r="B33" s="281"/>
      <c r="C33" s="281"/>
      <c r="D33" s="281"/>
      <c r="E33" s="281"/>
      <c r="F33" s="282"/>
    </row>
    <row r="34" spans="1:6" x14ac:dyDescent="0.25">
      <c r="A34" s="78">
        <f>ROW()-8</f>
        <v>26</v>
      </c>
      <c r="B34" s="51" t="s">
        <v>102</v>
      </c>
      <c r="C34" s="51" t="s">
        <v>103</v>
      </c>
      <c r="D34" s="46" t="s">
        <v>104</v>
      </c>
      <c r="E34" s="96" t="s">
        <v>105</v>
      </c>
      <c r="F34" s="55"/>
    </row>
    <row r="35" spans="1:6" x14ac:dyDescent="0.25">
      <c r="A35" s="283" t="s">
        <v>106</v>
      </c>
      <c r="B35" s="281"/>
      <c r="C35" s="281"/>
      <c r="D35" s="281"/>
      <c r="E35" s="281"/>
      <c r="F35" s="282"/>
    </row>
    <row r="36" spans="1:6" x14ac:dyDescent="0.25">
      <c r="A36" s="78">
        <f>ROW()-9</f>
        <v>27</v>
      </c>
      <c r="B36" s="51" t="s">
        <v>107</v>
      </c>
      <c r="C36" s="52" t="s">
        <v>108</v>
      </c>
      <c r="D36" s="45" t="s">
        <v>109</v>
      </c>
      <c r="E36" s="96" t="s">
        <v>110</v>
      </c>
      <c r="F36" s="51"/>
    </row>
    <row r="37" spans="1:6" x14ac:dyDescent="0.25">
      <c r="A37" s="283" t="s">
        <v>111</v>
      </c>
      <c r="B37" s="281"/>
      <c r="C37" s="281"/>
      <c r="D37" s="281"/>
      <c r="E37" s="281"/>
      <c r="F37" s="282"/>
    </row>
    <row r="38" spans="1:6" x14ac:dyDescent="0.25">
      <c r="A38" s="78">
        <f>ROW()-10</f>
        <v>28</v>
      </c>
      <c r="B38" s="51" t="s">
        <v>112</v>
      </c>
      <c r="C38" s="51" t="s">
        <v>113</v>
      </c>
      <c r="D38" s="46" t="s">
        <v>114</v>
      </c>
      <c r="E38" s="96" t="s">
        <v>115</v>
      </c>
      <c r="F38" s="51"/>
    </row>
    <row r="39" spans="1:6" ht="24" x14ac:dyDescent="0.25">
      <c r="A39" s="78">
        <f>ROW()-10</f>
        <v>29</v>
      </c>
      <c r="B39" s="102" t="s">
        <v>524</v>
      </c>
      <c r="C39" s="106" t="s">
        <v>117</v>
      </c>
      <c r="D39" s="46" t="s">
        <v>114</v>
      </c>
      <c r="E39" s="103" t="s">
        <v>118</v>
      </c>
      <c r="F39" s="51"/>
    </row>
    <row r="40" spans="1:6" x14ac:dyDescent="0.25">
      <c r="A40" s="283" t="s">
        <v>119</v>
      </c>
      <c r="B40" s="281"/>
      <c r="C40" s="281"/>
      <c r="D40" s="281"/>
      <c r="E40" s="281"/>
      <c r="F40" s="282"/>
    </row>
    <row r="41" spans="1:6" x14ac:dyDescent="0.25">
      <c r="A41" s="78">
        <f>ROW()-11</f>
        <v>30</v>
      </c>
      <c r="B41" s="76" t="s">
        <v>120</v>
      </c>
      <c r="C41" s="96" t="s">
        <v>121</v>
      </c>
      <c r="D41" s="77" t="s">
        <v>122</v>
      </c>
      <c r="E41" s="96" t="s">
        <v>123</v>
      </c>
      <c r="F41" s="51"/>
    </row>
    <row r="42" spans="1:6" x14ac:dyDescent="0.25">
      <c r="A42" s="78">
        <f t="shared" ref="A42:A45" si="2">ROW()-11</f>
        <v>31</v>
      </c>
      <c r="B42" s="76" t="s">
        <v>124</v>
      </c>
      <c r="C42" s="96" t="s">
        <v>125</v>
      </c>
      <c r="D42" s="77" t="s">
        <v>126</v>
      </c>
      <c r="E42" s="77" t="s">
        <v>127</v>
      </c>
      <c r="F42" s="51"/>
    </row>
    <row r="43" spans="1:6" x14ac:dyDescent="0.25">
      <c r="A43" s="78">
        <f t="shared" si="2"/>
        <v>32</v>
      </c>
      <c r="B43" s="76" t="s">
        <v>128</v>
      </c>
      <c r="C43" s="52" t="s">
        <v>129</v>
      </c>
      <c r="D43" s="46" t="s">
        <v>130</v>
      </c>
      <c r="E43" s="107" t="s">
        <v>131</v>
      </c>
      <c r="F43" s="55"/>
    </row>
    <row r="44" spans="1:6" ht="24" x14ac:dyDescent="0.25">
      <c r="A44" s="78">
        <f t="shared" si="2"/>
        <v>33</v>
      </c>
      <c r="B44" s="76" t="s">
        <v>132</v>
      </c>
      <c r="C44" s="51" t="s">
        <v>133</v>
      </c>
      <c r="D44" s="46" t="s">
        <v>126</v>
      </c>
      <c r="E44" s="71" t="s">
        <v>525</v>
      </c>
      <c r="F44" s="55"/>
    </row>
    <row r="45" spans="1:6" ht="24" x14ac:dyDescent="0.25">
      <c r="A45" s="78">
        <f t="shared" si="2"/>
        <v>34</v>
      </c>
      <c r="B45" s="108" t="s">
        <v>135</v>
      </c>
      <c r="C45" s="108" t="s">
        <v>526</v>
      </c>
      <c r="D45" s="83" t="s">
        <v>126</v>
      </c>
      <c r="E45" s="83"/>
      <c r="F45" s="87"/>
    </row>
    <row r="46" spans="1:6" x14ac:dyDescent="0.25">
      <c r="A46" s="283" t="s">
        <v>137</v>
      </c>
      <c r="B46" s="281"/>
      <c r="C46" s="281"/>
      <c r="D46" s="281"/>
      <c r="E46" s="281"/>
      <c r="F46" s="282"/>
    </row>
    <row r="47" spans="1:6" x14ac:dyDescent="0.25">
      <c r="A47" s="78">
        <f>ROW()-12</f>
        <v>35</v>
      </c>
      <c r="B47" s="109" t="s">
        <v>138</v>
      </c>
      <c r="C47" s="110" t="s">
        <v>139</v>
      </c>
      <c r="D47" s="111" t="s">
        <v>140</v>
      </c>
      <c r="E47" s="112" t="s">
        <v>141</v>
      </c>
      <c r="F47" s="113"/>
    </row>
    <row r="48" spans="1:6" x14ac:dyDescent="0.25">
      <c r="A48" s="78">
        <f>ROW()-12</f>
        <v>36</v>
      </c>
      <c r="B48" s="114" t="s">
        <v>142</v>
      </c>
      <c r="C48" s="115" t="s">
        <v>143</v>
      </c>
      <c r="D48" s="116" t="s">
        <v>140</v>
      </c>
      <c r="E48" s="97" t="s">
        <v>144</v>
      </c>
      <c r="F48" s="82"/>
    </row>
    <row r="49" spans="1:6" x14ac:dyDescent="0.25">
      <c r="A49" s="283" t="s">
        <v>145</v>
      </c>
      <c r="B49" s="281"/>
      <c r="C49" s="281"/>
      <c r="D49" s="281"/>
      <c r="E49" s="281"/>
      <c r="F49" s="282"/>
    </row>
    <row r="50" spans="1:6" x14ac:dyDescent="0.25">
      <c r="A50" s="78">
        <f>ROW()-13</f>
        <v>37</v>
      </c>
      <c r="B50" s="114" t="s">
        <v>146</v>
      </c>
      <c r="C50" s="115" t="s">
        <v>147</v>
      </c>
      <c r="D50" s="116" t="s">
        <v>148</v>
      </c>
      <c r="E50" s="97" t="s">
        <v>149</v>
      </c>
      <c r="F50" s="82"/>
    </row>
    <row r="51" spans="1:6" x14ac:dyDescent="0.25">
      <c r="A51" s="78">
        <f t="shared" ref="A51:A52" si="3">ROW()-13</f>
        <v>38</v>
      </c>
      <c r="B51" s="114" t="s">
        <v>150</v>
      </c>
      <c r="C51" s="115" t="s">
        <v>151</v>
      </c>
      <c r="D51" s="116" t="s">
        <v>152</v>
      </c>
      <c r="E51" s="97" t="s">
        <v>153</v>
      </c>
      <c r="F51" s="82"/>
    </row>
    <row r="52" spans="1:6" x14ac:dyDescent="0.25">
      <c r="A52" s="44">
        <f t="shared" si="3"/>
        <v>39</v>
      </c>
      <c r="B52" s="101" t="s">
        <v>154</v>
      </c>
      <c r="C52" s="101" t="s">
        <v>155</v>
      </c>
      <c r="D52" s="110" t="s">
        <v>156</v>
      </c>
      <c r="E52" s="101" t="s">
        <v>157</v>
      </c>
      <c r="F52" s="101"/>
    </row>
    <row r="53" spans="1:6" x14ac:dyDescent="0.25">
      <c r="A53" s="283" t="s">
        <v>158</v>
      </c>
      <c r="B53" s="281"/>
      <c r="C53" s="281"/>
      <c r="D53" s="281"/>
      <c r="E53" s="281"/>
      <c r="F53" s="282"/>
    </row>
    <row r="54" spans="1:6" x14ac:dyDescent="0.25">
      <c r="A54" s="78">
        <f>ROW()-14</f>
        <v>40</v>
      </c>
      <c r="B54" s="114" t="s">
        <v>159</v>
      </c>
      <c r="C54" s="117" t="s">
        <v>160</v>
      </c>
      <c r="D54" s="88" t="s">
        <v>161</v>
      </c>
      <c r="E54" s="97" t="s">
        <v>162</v>
      </c>
      <c r="F54" s="82"/>
    </row>
    <row r="55" spans="1:6" x14ac:dyDescent="0.25">
      <c r="A55" s="78">
        <f>ROW()-14</f>
        <v>41</v>
      </c>
      <c r="B55" s="114" t="s">
        <v>163</v>
      </c>
      <c r="C55" s="117" t="s">
        <v>164</v>
      </c>
      <c r="D55" s="88" t="s">
        <v>165</v>
      </c>
      <c r="E55" s="97" t="s">
        <v>166</v>
      </c>
      <c r="F55" s="82"/>
    </row>
    <row r="56" spans="1:6" x14ac:dyDescent="0.25">
      <c r="A56" s="283" t="s">
        <v>167</v>
      </c>
      <c r="B56" s="281"/>
      <c r="C56" s="281"/>
      <c r="D56" s="281"/>
      <c r="E56" s="281"/>
      <c r="F56" s="282"/>
    </row>
    <row r="57" spans="1:6" ht="24" x14ac:dyDescent="0.25">
      <c r="A57" s="78">
        <f>ROW()-15</f>
        <v>42</v>
      </c>
      <c r="B57" s="52" t="s">
        <v>527</v>
      </c>
      <c r="C57" s="52" t="s">
        <v>168</v>
      </c>
      <c r="D57" s="45" t="s">
        <v>169</v>
      </c>
      <c r="E57" s="96" t="s">
        <v>170</v>
      </c>
      <c r="F57" s="51"/>
    </row>
    <row r="58" spans="1:6" x14ac:dyDescent="0.25">
      <c r="A58" s="277" t="s">
        <v>171</v>
      </c>
      <c r="B58" s="277"/>
      <c r="C58" s="277"/>
      <c r="D58" s="277"/>
      <c r="E58" s="277"/>
      <c r="F58" s="278"/>
    </row>
    <row r="59" spans="1:6" x14ac:dyDescent="0.25">
      <c r="A59" s="279" t="s">
        <v>7</v>
      </c>
      <c r="B59" s="279"/>
      <c r="C59" s="279"/>
      <c r="D59" s="279"/>
      <c r="E59" s="279"/>
      <c r="F59" s="280"/>
    </row>
    <row r="60" spans="1:6" x14ac:dyDescent="0.25">
      <c r="A60" s="44">
        <f>ROW()-16</f>
        <v>44</v>
      </c>
      <c r="B60" s="51" t="s">
        <v>8</v>
      </c>
      <c r="C60" s="51" t="s">
        <v>9</v>
      </c>
      <c r="D60" s="46" t="s">
        <v>10</v>
      </c>
      <c r="E60" s="77" t="s">
        <v>11</v>
      </c>
      <c r="F60" s="51"/>
    </row>
    <row r="61" spans="1:6" x14ac:dyDescent="0.25">
      <c r="A61" s="44">
        <f t="shared" ref="A61:A91" si="4">ROW()-16</f>
        <v>45</v>
      </c>
      <c r="B61" s="76" t="s">
        <v>172</v>
      </c>
      <c r="C61" s="96" t="s">
        <v>173</v>
      </c>
      <c r="D61" s="46" t="s">
        <v>10</v>
      </c>
      <c r="E61" s="96" t="s">
        <v>11</v>
      </c>
      <c r="F61" s="55"/>
    </row>
    <row r="62" spans="1:6" ht="24" x14ac:dyDescent="0.25">
      <c r="A62" s="44">
        <f t="shared" si="4"/>
        <v>46</v>
      </c>
      <c r="B62" s="45" t="s">
        <v>528</v>
      </c>
      <c r="C62" s="45" t="s">
        <v>529</v>
      </c>
      <c r="D62" s="45" t="s">
        <v>17</v>
      </c>
      <c r="E62" s="55" t="s">
        <v>207</v>
      </c>
      <c r="F62" s="55"/>
    </row>
    <row r="63" spans="1:6" ht="24" x14ac:dyDescent="0.25">
      <c r="A63" s="44">
        <f t="shared" si="4"/>
        <v>47</v>
      </c>
      <c r="B63" s="98" t="s">
        <v>530</v>
      </c>
      <c r="C63" s="54" t="s">
        <v>221</v>
      </c>
      <c r="D63" s="85" t="s">
        <v>48</v>
      </c>
      <c r="E63" s="96" t="s">
        <v>195</v>
      </c>
      <c r="F63" s="51"/>
    </row>
    <row r="64" spans="1:6" x14ac:dyDescent="0.25">
      <c r="A64" s="44">
        <f t="shared" si="4"/>
        <v>48</v>
      </c>
      <c r="B64" s="118" t="s">
        <v>174</v>
      </c>
      <c r="C64" s="54" t="s">
        <v>175</v>
      </c>
      <c r="D64" s="46" t="s">
        <v>10</v>
      </c>
      <c r="E64" s="96" t="s">
        <v>176</v>
      </c>
      <c r="F64" s="51"/>
    </row>
    <row r="65" spans="1:6" x14ac:dyDescent="0.25">
      <c r="A65" s="44">
        <f t="shared" si="4"/>
        <v>49</v>
      </c>
      <c r="B65" s="118" t="s">
        <v>192</v>
      </c>
      <c r="C65" s="54" t="s">
        <v>193</v>
      </c>
      <c r="D65" s="85" t="s">
        <v>194</v>
      </c>
      <c r="E65" s="96" t="s">
        <v>195</v>
      </c>
      <c r="F65" s="51"/>
    </row>
    <row r="66" spans="1:6" ht="36" x14ac:dyDescent="0.25">
      <c r="A66" s="44">
        <f t="shared" si="4"/>
        <v>50</v>
      </c>
      <c r="B66" s="98" t="s">
        <v>531</v>
      </c>
      <c r="C66" s="119" t="s">
        <v>209</v>
      </c>
      <c r="D66" s="47" t="s">
        <v>17</v>
      </c>
      <c r="E66" s="119" t="s">
        <v>210</v>
      </c>
      <c r="F66" s="101"/>
    </row>
    <row r="67" spans="1:6" x14ac:dyDescent="0.25">
      <c r="A67" s="44">
        <f t="shared" si="4"/>
        <v>51</v>
      </c>
      <c r="B67" s="76" t="s">
        <v>177</v>
      </c>
      <c r="C67" s="54" t="s">
        <v>178</v>
      </c>
      <c r="D67" s="46" t="s">
        <v>10</v>
      </c>
      <c r="E67" s="96" t="s">
        <v>179</v>
      </c>
      <c r="F67" s="51"/>
    </row>
    <row r="68" spans="1:6" ht="24" x14ac:dyDescent="0.25">
      <c r="A68" s="44">
        <f t="shared" si="4"/>
        <v>52</v>
      </c>
      <c r="B68" s="98" t="s">
        <v>532</v>
      </c>
      <c r="C68" s="54" t="s">
        <v>197</v>
      </c>
      <c r="D68" s="46" t="s">
        <v>198</v>
      </c>
      <c r="E68" s="96" t="s">
        <v>199</v>
      </c>
      <c r="F68" s="51"/>
    </row>
    <row r="69" spans="1:6" x14ac:dyDescent="0.25">
      <c r="A69" s="44">
        <f t="shared" si="4"/>
        <v>53</v>
      </c>
      <c r="B69" s="51" t="s">
        <v>53</v>
      </c>
      <c r="C69" s="52" t="s">
        <v>230</v>
      </c>
      <c r="D69" s="46" t="s">
        <v>40</v>
      </c>
      <c r="E69" s="77" t="s">
        <v>55</v>
      </c>
      <c r="F69" s="51"/>
    </row>
    <row r="70" spans="1:6" x14ac:dyDescent="0.25">
      <c r="A70" s="44">
        <f t="shared" si="4"/>
        <v>54</v>
      </c>
      <c r="B70" s="120" t="s">
        <v>180</v>
      </c>
      <c r="C70" s="96" t="s">
        <v>181</v>
      </c>
      <c r="D70" s="46" t="s">
        <v>10</v>
      </c>
      <c r="E70" s="96" t="s">
        <v>182</v>
      </c>
      <c r="F70" s="51"/>
    </row>
    <row r="71" spans="1:6" x14ac:dyDescent="0.25">
      <c r="A71" s="44">
        <f t="shared" si="4"/>
        <v>55</v>
      </c>
      <c r="B71" s="51" t="s">
        <v>27</v>
      </c>
      <c r="C71" s="51" t="s">
        <v>28</v>
      </c>
      <c r="D71" s="46" t="s">
        <v>29</v>
      </c>
      <c r="E71" s="77" t="s">
        <v>30</v>
      </c>
      <c r="F71" s="51"/>
    </row>
    <row r="72" spans="1:6" x14ac:dyDescent="0.25">
      <c r="A72" s="44">
        <f t="shared" si="4"/>
        <v>56</v>
      </c>
      <c r="B72" s="76" t="s">
        <v>200</v>
      </c>
      <c r="C72" s="96" t="s">
        <v>201</v>
      </c>
      <c r="D72" s="77" t="s">
        <v>198</v>
      </c>
      <c r="E72" s="96" t="s">
        <v>202</v>
      </c>
      <c r="F72" s="51"/>
    </row>
    <row r="73" spans="1:6" x14ac:dyDescent="0.25">
      <c r="A73" s="44">
        <f t="shared" si="4"/>
        <v>57</v>
      </c>
      <c r="B73" s="51" t="s">
        <v>23</v>
      </c>
      <c r="C73" s="51" t="s">
        <v>24</v>
      </c>
      <c r="D73" s="46" t="s">
        <v>25</v>
      </c>
      <c r="E73" s="77" t="s">
        <v>26</v>
      </c>
      <c r="F73" s="55"/>
    </row>
    <row r="74" spans="1:6" x14ac:dyDescent="0.25">
      <c r="A74" s="122">
        <f t="shared" si="4"/>
        <v>58</v>
      </c>
      <c r="B74" s="182" t="s">
        <v>515</v>
      </c>
      <c r="C74" s="137" t="s">
        <v>516</v>
      </c>
      <c r="D74" s="124" t="s">
        <v>517</v>
      </c>
      <c r="E74" s="183" t="s">
        <v>518</v>
      </c>
      <c r="F74" s="137" t="s">
        <v>601</v>
      </c>
    </row>
    <row r="75" spans="1:6" x14ac:dyDescent="0.25">
      <c r="A75" s="44">
        <f t="shared" si="4"/>
        <v>59</v>
      </c>
      <c r="B75" s="51" t="s">
        <v>56</v>
      </c>
      <c r="C75" s="51" t="s">
        <v>57</v>
      </c>
      <c r="D75" s="46" t="s">
        <v>40</v>
      </c>
      <c r="E75" s="77" t="s">
        <v>58</v>
      </c>
      <c r="F75" s="51"/>
    </row>
    <row r="76" spans="1:6" x14ac:dyDescent="0.25">
      <c r="A76" s="44">
        <f t="shared" si="4"/>
        <v>60</v>
      </c>
      <c r="B76" s="52" t="s">
        <v>31</v>
      </c>
      <c r="C76" s="51" t="s">
        <v>32</v>
      </c>
      <c r="D76" s="46" t="s">
        <v>29</v>
      </c>
      <c r="E76" s="77" t="s">
        <v>33</v>
      </c>
      <c r="F76" s="55"/>
    </row>
    <row r="77" spans="1:6" x14ac:dyDescent="0.25">
      <c r="A77" s="44">
        <f t="shared" si="4"/>
        <v>61</v>
      </c>
      <c r="B77" s="52" t="s">
        <v>183</v>
      </c>
      <c r="C77" s="51" t="s">
        <v>184</v>
      </c>
      <c r="D77" s="46" t="s">
        <v>10</v>
      </c>
      <c r="E77" s="77" t="s">
        <v>185</v>
      </c>
      <c r="F77" s="51"/>
    </row>
    <row r="78" spans="1:6" x14ac:dyDescent="0.25">
      <c r="A78" s="44">
        <f t="shared" si="4"/>
        <v>62</v>
      </c>
      <c r="B78" s="52" t="s">
        <v>533</v>
      </c>
      <c r="C78" s="121" t="s">
        <v>187</v>
      </c>
      <c r="D78" s="46" t="s">
        <v>10</v>
      </c>
      <c r="E78" s="121" t="s">
        <v>602</v>
      </c>
      <c r="F78" s="51"/>
    </row>
    <row r="79" spans="1:6" x14ac:dyDescent="0.25">
      <c r="A79" s="44">
        <f t="shared" si="4"/>
        <v>63</v>
      </c>
      <c r="B79" s="52" t="s">
        <v>186</v>
      </c>
      <c r="C79" s="52" t="s">
        <v>211</v>
      </c>
      <c r="D79" s="45" t="s">
        <v>17</v>
      </c>
      <c r="E79" s="77">
        <v>18006116</v>
      </c>
      <c r="F79" s="55"/>
    </row>
    <row r="80" spans="1:6" x14ac:dyDescent="0.25">
      <c r="A80" s="44">
        <f t="shared" si="4"/>
        <v>64</v>
      </c>
      <c r="B80" s="76" t="s">
        <v>515</v>
      </c>
      <c r="C80" s="51" t="s">
        <v>516</v>
      </c>
      <c r="D80" s="51" t="s">
        <v>517</v>
      </c>
      <c r="E80" s="77" t="s">
        <v>518</v>
      </c>
      <c r="F80" s="51"/>
    </row>
    <row r="81" spans="1:6" x14ac:dyDescent="0.25">
      <c r="A81" s="44">
        <f t="shared" si="4"/>
        <v>65</v>
      </c>
      <c r="B81" s="52" t="s">
        <v>186</v>
      </c>
      <c r="C81" s="51" t="s">
        <v>222</v>
      </c>
      <c r="D81" s="46" t="s">
        <v>36</v>
      </c>
      <c r="E81" s="77">
        <v>18006116</v>
      </c>
      <c r="F81" s="55"/>
    </row>
    <row r="82" spans="1:6" x14ac:dyDescent="0.25">
      <c r="A82" s="44">
        <f t="shared" si="4"/>
        <v>66</v>
      </c>
      <c r="B82" s="51" t="s">
        <v>217</v>
      </c>
      <c r="C82" s="51" t="s">
        <v>218</v>
      </c>
      <c r="D82" s="46" t="s">
        <v>29</v>
      </c>
      <c r="E82" s="96" t="s">
        <v>219</v>
      </c>
      <c r="F82" s="55"/>
    </row>
    <row r="83" spans="1:6" x14ac:dyDescent="0.25">
      <c r="A83" s="44">
        <f t="shared" si="4"/>
        <v>67</v>
      </c>
      <c r="B83" s="51" t="s">
        <v>203</v>
      </c>
      <c r="C83" s="51" t="s">
        <v>204</v>
      </c>
      <c r="D83" s="46" t="s">
        <v>198</v>
      </c>
      <c r="E83" s="96" t="s">
        <v>264</v>
      </c>
      <c r="F83" s="55"/>
    </row>
    <row r="84" spans="1:6" ht="24" x14ac:dyDescent="0.25">
      <c r="A84" s="44">
        <f t="shared" si="4"/>
        <v>68</v>
      </c>
      <c r="B84" s="90" t="s">
        <v>534</v>
      </c>
      <c r="C84" s="51" t="s">
        <v>535</v>
      </c>
      <c r="D84" s="46" t="s">
        <v>198</v>
      </c>
      <c r="E84" s="96" t="s">
        <v>536</v>
      </c>
      <c r="F84" s="55"/>
    </row>
    <row r="85" spans="1:6" x14ac:dyDescent="0.25">
      <c r="A85" s="44">
        <f t="shared" si="4"/>
        <v>69</v>
      </c>
      <c r="B85" s="101" t="s">
        <v>215</v>
      </c>
      <c r="C85" s="51" t="s">
        <v>216</v>
      </c>
      <c r="D85" s="46" t="s">
        <v>21</v>
      </c>
      <c r="E85" s="77">
        <v>19001717</v>
      </c>
      <c r="F85" s="93"/>
    </row>
    <row r="86" spans="1:6" x14ac:dyDescent="0.25">
      <c r="A86" s="44">
        <f t="shared" si="4"/>
        <v>70</v>
      </c>
      <c r="B86" s="52" t="s">
        <v>50</v>
      </c>
      <c r="C86" s="52" t="s">
        <v>51</v>
      </c>
      <c r="D86" s="46" t="s">
        <v>48</v>
      </c>
      <c r="E86" s="77" t="s">
        <v>52</v>
      </c>
      <c r="F86" s="93"/>
    </row>
    <row r="87" spans="1:6" ht="24" x14ac:dyDescent="0.25">
      <c r="A87" s="44">
        <f t="shared" si="4"/>
        <v>71</v>
      </c>
      <c r="B87" s="90" t="s">
        <v>59</v>
      </c>
      <c r="C87" s="90" t="s">
        <v>60</v>
      </c>
      <c r="D87" s="104" t="s">
        <v>61</v>
      </c>
      <c r="E87" s="47" t="s">
        <v>537</v>
      </c>
      <c r="F87" s="93"/>
    </row>
    <row r="88" spans="1:6" x14ac:dyDescent="0.25">
      <c r="A88" s="44">
        <f t="shared" si="4"/>
        <v>72</v>
      </c>
      <c r="B88" s="90" t="s">
        <v>223</v>
      </c>
      <c r="C88" s="90" t="s">
        <v>224</v>
      </c>
      <c r="D88" s="47" t="s">
        <v>36</v>
      </c>
      <c r="E88" s="47" t="s">
        <v>225</v>
      </c>
      <c r="F88" s="93"/>
    </row>
    <row r="89" spans="1:6" x14ac:dyDescent="0.25">
      <c r="A89" s="44">
        <f t="shared" si="4"/>
        <v>73</v>
      </c>
      <c r="B89" s="46" t="s">
        <v>189</v>
      </c>
      <c r="C89" s="46" t="s">
        <v>190</v>
      </c>
      <c r="D89" s="46" t="s">
        <v>10</v>
      </c>
      <c r="E89" s="47" t="s">
        <v>191</v>
      </c>
      <c r="F89" s="55"/>
    </row>
    <row r="90" spans="1:6" ht="36" x14ac:dyDescent="0.25">
      <c r="A90" s="122">
        <f t="shared" si="4"/>
        <v>74</v>
      </c>
      <c r="B90" s="123" t="s">
        <v>600</v>
      </c>
      <c r="C90" s="123" t="s">
        <v>227</v>
      </c>
      <c r="D90" s="124" t="s">
        <v>228</v>
      </c>
      <c r="E90" s="125" t="s">
        <v>229</v>
      </c>
      <c r="F90" s="126" t="s">
        <v>538</v>
      </c>
    </row>
    <row r="91" spans="1:6" ht="24" x14ac:dyDescent="0.25">
      <c r="A91" s="44">
        <f t="shared" si="4"/>
        <v>75</v>
      </c>
      <c r="B91" s="104" t="s">
        <v>539</v>
      </c>
      <c r="C91" s="46" t="s">
        <v>213</v>
      </c>
      <c r="D91" s="46" t="s">
        <v>21</v>
      </c>
      <c r="E91" s="127" t="s">
        <v>214</v>
      </c>
      <c r="F91" s="44"/>
    </row>
    <row r="92" spans="1:6" x14ac:dyDescent="0.25">
      <c r="A92" s="283" t="s">
        <v>63</v>
      </c>
      <c r="B92" s="281"/>
      <c r="C92" s="281"/>
      <c r="D92" s="281"/>
      <c r="E92" s="281"/>
      <c r="F92" s="282"/>
    </row>
    <row r="93" spans="1:6" ht="24" x14ac:dyDescent="0.25">
      <c r="A93" s="44">
        <f>ROW()-17</f>
        <v>76</v>
      </c>
      <c r="B93" s="98" t="s">
        <v>522</v>
      </c>
      <c r="C93" s="99" t="s">
        <v>76</v>
      </c>
      <c r="D93" s="100" t="s">
        <v>77</v>
      </c>
      <c r="E93" s="99" t="s">
        <v>78</v>
      </c>
      <c r="F93" s="101"/>
    </row>
    <row r="94" spans="1:6" x14ac:dyDescent="0.25">
      <c r="A94" s="44">
        <f t="shared" ref="A94:A105" si="5">ROW()-17</f>
        <v>77</v>
      </c>
      <c r="B94" s="103" t="s">
        <v>85</v>
      </c>
      <c r="C94" s="51" t="s">
        <v>86</v>
      </c>
      <c r="D94" s="46" t="s">
        <v>87</v>
      </c>
      <c r="E94" s="96" t="s">
        <v>88</v>
      </c>
      <c r="F94" s="51"/>
    </row>
    <row r="95" spans="1:6" x14ac:dyDescent="0.25">
      <c r="A95" s="44">
        <f t="shared" si="5"/>
        <v>78</v>
      </c>
      <c r="B95" s="128" t="s">
        <v>89</v>
      </c>
      <c r="C95" s="90" t="s">
        <v>90</v>
      </c>
      <c r="D95" s="104" t="s">
        <v>91</v>
      </c>
      <c r="E95" s="99" t="s">
        <v>92</v>
      </c>
      <c r="F95" s="101"/>
    </row>
    <row r="96" spans="1:6" x14ac:dyDescent="0.25">
      <c r="A96" s="44">
        <f t="shared" si="5"/>
        <v>79</v>
      </c>
      <c r="B96" s="102" t="s">
        <v>79</v>
      </c>
      <c r="C96" s="51" t="s">
        <v>80</v>
      </c>
      <c r="D96" s="100" t="s">
        <v>77</v>
      </c>
      <c r="E96" s="96" t="s">
        <v>232</v>
      </c>
      <c r="F96" s="51"/>
    </row>
    <row r="97" spans="1:6" x14ac:dyDescent="0.25">
      <c r="A97" s="44">
        <f t="shared" si="5"/>
        <v>80</v>
      </c>
      <c r="B97" s="102" t="s">
        <v>233</v>
      </c>
      <c r="C97" s="51" t="s">
        <v>234</v>
      </c>
      <c r="D97" s="100" t="s">
        <v>77</v>
      </c>
      <c r="E97" s="96" t="s">
        <v>235</v>
      </c>
      <c r="F97" s="51"/>
    </row>
    <row r="98" spans="1:6" ht="24" x14ac:dyDescent="0.25">
      <c r="A98" s="44">
        <f t="shared" si="5"/>
        <v>81</v>
      </c>
      <c r="B98" s="102" t="s">
        <v>241</v>
      </c>
      <c r="C98" s="52" t="s">
        <v>540</v>
      </c>
      <c r="D98" s="45" t="s">
        <v>242</v>
      </c>
      <c r="E98" s="96" t="s">
        <v>243</v>
      </c>
      <c r="F98" s="51"/>
    </row>
    <row r="99" spans="1:6" ht="24" x14ac:dyDescent="0.25">
      <c r="A99" s="44">
        <f t="shared" si="5"/>
        <v>82</v>
      </c>
      <c r="B99" s="102" t="s">
        <v>541</v>
      </c>
      <c r="C99" s="52" t="s">
        <v>247</v>
      </c>
      <c r="D99" s="45" t="s">
        <v>248</v>
      </c>
      <c r="E99" s="96" t="s">
        <v>249</v>
      </c>
      <c r="F99" s="51"/>
    </row>
    <row r="100" spans="1:6" x14ac:dyDescent="0.25">
      <c r="A100" s="44">
        <f t="shared" si="5"/>
        <v>83</v>
      </c>
      <c r="B100" s="102" t="s">
        <v>542</v>
      </c>
      <c r="C100" s="52" t="s">
        <v>543</v>
      </c>
      <c r="D100" s="45" t="s">
        <v>544</v>
      </c>
      <c r="E100" s="96" t="s">
        <v>545</v>
      </c>
      <c r="F100" s="51"/>
    </row>
    <row r="101" spans="1:6" x14ac:dyDescent="0.25">
      <c r="A101" s="44">
        <f t="shared" si="5"/>
        <v>84</v>
      </c>
      <c r="B101" s="51" t="s">
        <v>250</v>
      </c>
      <c r="C101" s="52" t="s">
        <v>251</v>
      </c>
      <c r="D101" s="45" t="s">
        <v>66</v>
      </c>
      <c r="E101" s="96" t="s">
        <v>252</v>
      </c>
      <c r="F101" s="51"/>
    </row>
    <row r="102" spans="1:6" x14ac:dyDescent="0.25">
      <c r="A102" s="44">
        <f t="shared" si="5"/>
        <v>85</v>
      </c>
      <c r="B102" s="51" t="s">
        <v>236</v>
      </c>
      <c r="C102" s="51" t="s">
        <v>237</v>
      </c>
      <c r="D102" s="100" t="s">
        <v>77</v>
      </c>
      <c r="E102" s="96" t="s">
        <v>238</v>
      </c>
      <c r="F102" s="51"/>
    </row>
    <row r="103" spans="1:6" x14ac:dyDescent="0.25">
      <c r="A103" s="44">
        <f t="shared" si="5"/>
        <v>86</v>
      </c>
      <c r="B103" s="52" t="s">
        <v>244</v>
      </c>
      <c r="C103" s="51" t="s">
        <v>245</v>
      </c>
      <c r="D103" s="46" t="s">
        <v>242</v>
      </c>
      <c r="E103" s="96" t="s">
        <v>246</v>
      </c>
      <c r="F103" s="51"/>
    </row>
    <row r="104" spans="1:6" x14ac:dyDescent="0.25">
      <c r="A104" s="44">
        <f t="shared" si="5"/>
        <v>87</v>
      </c>
      <c r="B104" s="52" t="s">
        <v>239</v>
      </c>
      <c r="C104" s="51" t="s">
        <v>240</v>
      </c>
      <c r="D104" s="46" t="s">
        <v>87</v>
      </c>
      <c r="E104" s="77">
        <v>1900565656</v>
      </c>
      <c r="F104" s="51"/>
    </row>
    <row r="105" spans="1:6" x14ac:dyDescent="0.25">
      <c r="A105" s="44">
        <f t="shared" si="5"/>
        <v>88</v>
      </c>
      <c r="B105" s="90" t="s">
        <v>93</v>
      </c>
      <c r="C105" s="90" t="s">
        <v>253</v>
      </c>
      <c r="D105" s="104" t="s">
        <v>95</v>
      </c>
      <c r="E105" s="99" t="s">
        <v>254</v>
      </c>
      <c r="F105" s="101"/>
    </row>
    <row r="106" spans="1:6" x14ac:dyDescent="0.25">
      <c r="A106" s="283" t="s">
        <v>97</v>
      </c>
      <c r="B106" s="281"/>
      <c r="C106" s="281"/>
      <c r="D106" s="281"/>
      <c r="E106" s="281"/>
      <c r="F106" s="282"/>
    </row>
    <row r="107" spans="1:6" ht="24" x14ac:dyDescent="0.25">
      <c r="A107" s="78">
        <f>ROW()-18</f>
        <v>89</v>
      </c>
      <c r="B107" s="102" t="s">
        <v>523</v>
      </c>
      <c r="C107" s="51" t="s">
        <v>98</v>
      </c>
      <c r="D107" s="46" t="s">
        <v>99</v>
      </c>
      <c r="E107" s="96" t="s">
        <v>100</v>
      </c>
      <c r="F107" s="51"/>
    </row>
    <row r="108" spans="1:6" x14ac:dyDescent="0.25">
      <c r="A108" s="283" t="s">
        <v>106</v>
      </c>
      <c r="B108" s="281"/>
      <c r="C108" s="281"/>
      <c r="D108" s="281"/>
      <c r="E108" s="281"/>
      <c r="F108" s="282"/>
    </row>
    <row r="109" spans="1:6" x14ac:dyDescent="0.25">
      <c r="A109" s="78">
        <f>ROW()-19</f>
        <v>90</v>
      </c>
      <c r="B109" s="51" t="s">
        <v>107</v>
      </c>
      <c r="C109" s="52" t="s">
        <v>108</v>
      </c>
      <c r="D109" s="45" t="s">
        <v>109</v>
      </c>
      <c r="E109" s="96" t="s">
        <v>110</v>
      </c>
      <c r="F109" s="51"/>
    </row>
    <row r="110" spans="1:6" x14ac:dyDescent="0.25">
      <c r="A110" s="283" t="s">
        <v>101</v>
      </c>
      <c r="B110" s="281"/>
      <c r="C110" s="281"/>
      <c r="D110" s="281"/>
      <c r="E110" s="281"/>
      <c r="F110" s="282"/>
    </row>
    <row r="111" spans="1:6" x14ac:dyDescent="0.25">
      <c r="A111" s="78">
        <f>ROW()-20</f>
        <v>91</v>
      </c>
      <c r="B111" s="51" t="s">
        <v>102</v>
      </c>
      <c r="C111" s="51" t="s">
        <v>103</v>
      </c>
      <c r="D111" s="46" t="s">
        <v>104</v>
      </c>
      <c r="E111" s="96" t="s">
        <v>105</v>
      </c>
      <c r="F111" s="55"/>
    </row>
    <row r="112" spans="1:6" x14ac:dyDescent="0.25">
      <c r="A112" s="283" t="s">
        <v>111</v>
      </c>
      <c r="B112" s="281"/>
      <c r="C112" s="281"/>
      <c r="D112" s="281"/>
      <c r="E112" s="281"/>
      <c r="F112" s="282"/>
    </row>
    <row r="113" spans="1:6" ht="24" x14ac:dyDescent="0.25">
      <c r="A113" s="78">
        <f>ROW()-21</f>
        <v>92</v>
      </c>
      <c r="B113" s="51" t="s">
        <v>255</v>
      </c>
      <c r="C113" s="51" t="s">
        <v>256</v>
      </c>
      <c r="D113" s="46" t="s">
        <v>114</v>
      </c>
      <c r="E113" s="54" t="s">
        <v>257</v>
      </c>
      <c r="F113" s="51"/>
    </row>
    <row r="114" spans="1:6" x14ac:dyDescent="0.25">
      <c r="A114" s="78">
        <f t="shared" ref="A114:A115" si="6">ROW()-21</f>
        <v>93</v>
      </c>
      <c r="B114" s="51" t="s">
        <v>112</v>
      </c>
      <c r="C114" s="51" t="s">
        <v>113</v>
      </c>
      <c r="D114" s="46" t="s">
        <v>114</v>
      </c>
      <c r="E114" s="96" t="s">
        <v>115</v>
      </c>
      <c r="F114" s="51"/>
    </row>
    <row r="115" spans="1:6" x14ac:dyDescent="0.25">
      <c r="A115" s="78">
        <f t="shared" si="6"/>
        <v>94</v>
      </c>
      <c r="B115" s="102" t="s">
        <v>116</v>
      </c>
      <c r="C115" s="106" t="s">
        <v>258</v>
      </c>
      <c r="D115" s="46" t="s">
        <v>114</v>
      </c>
      <c r="E115" s="103" t="s">
        <v>118</v>
      </c>
      <c r="F115" s="51"/>
    </row>
    <row r="116" spans="1:6" x14ac:dyDescent="0.25">
      <c r="A116" s="283" t="s">
        <v>119</v>
      </c>
      <c r="B116" s="281"/>
      <c r="C116" s="281"/>
      <c r="D116" s="281"/>
      <c r="E116" s="281"/>
      <c r="F116" s="282"/>
    </row>
    <row r="117" spans="1:6" x14ac:dyDescent="0.25">
      <c r="A117" s="78">
        <f>ROW()-22</f>
        <v>95</v>
      </c>
      <c r="B117" s="76" t="s">
        <v>120</v>
      </c>
      <c r="C117" s="96" t="s">
        <v>121</v>
      </c>
      <c r="D117" s="77" t="s">
        <v>122</v>
      </c>
      <c r="E117" s="96" t="s">
        <v>123</v>
      </c>
      <c r="F117" s="82"/>
    </row>
    <row r="118" spans="1:6" x14ac:dyDescent="0.25">
      <c r="A118" s="78">
        <f t="shared" ref="A118:A120" si="7">ROW()-22</f>
        <v>96</v>
      </c>
      <c r="B118" s="76" t="s">
        <v>128</v>
      </c>
      <c r="C118" s="52" t="s">
        <v>129</v>
      </c>
      <c r="D118" s="46" t="s">
        <v>130</v>
      </c>
      <c r="E118" s="107" t="s">
        <v>131</v>
      </c>
      <c r="F118" s="51"/>
    </row>
    <row r="119" spans="1:6" ht="24" x14ac:dyDescent="0.25">
      <c r="A119" s="78">
        <f t="shared" si="7"/>
        <v>97</v>
      </c>
      <c r="B119" s="76" t="s">
        <v>132</v>
      </c>
      <c r="C119" s="51" t="s">
        <v>133</v>
      </c>
      <c r="D119" s="46" t="s">
        <v>126</v>
      </c>
      <c r="E119" s="71" t="s">
        <v>525</v>
      </c>
      <c r="F119" s="55"/>
    </row>
    <row r="120" spans="1:6" x14ac:dyDescent="0.25">
      <c r="A120" s="78">
        <f t="shared" si="7"/>
        <v>98</v>
      </c>
      <c r="B120" s="132" t="s">
        <v>135</v>
      </c>
      <c r="C120" s="108" t="s">
        <v>136</v>
      </c>
      <c r="D120" s="83" t="s">
        <v>126</v>
      </c>
      <c r="E120" s="83"/>
      <c r="F120" s="87"/>
    </row>
    <row r="121" spans="1:6" x14ac:dyDescent="0.25">
      <c r="A121" s="283" t="s">
        <v>145</v>
      </c>
      <c r="B121" s="281"/>
      <c r="C121" s="281"/>
      <c r="D121" s="281"/>
      <c r="E121" s="281"/>
      <c r="F121" s="282"/>
    </row>
    <row r="122" spans="1:6" x14ac:dyDescent="0.25">
      <c r="A122" s="78">
        <f>ROW()-23</f>
        <v>99</v>
      </c>
      <c r="B122" s="114" t="s">
        <v>150</v>
      </c>
      <c r="C122" s="115" t="s">
        <v>151</v>
      </c>
      <c r="D122" s="116" t="s">
        <v>152</v>
      </c>
      <c r="E122" s="97" t="s">
        <v>153</v>
      </c>
      <c r="F122" s="46"/>
    </row>
    <row r="123" spans="1:6" x14ac:dyDescent="0.25">
      <c r="A123" s="78">
        <f>ROW()-23</f>
        <v>100</v>
      </c>
      <c r="B123" s="133" t="s">
        <v>154</v>
      </c>
      <c r="C123" s="133" t="s">
        <v>155</v>
      </c>
      <c r="D123" s="134" t="s">
        <v>156</v>
      </c>
      <c r="E123" s="133" t="s">
        <v>157</v>
      </c>
      <c r="F123" s="101"/>
    </row>
    <row r="124" spans="1:6" x14ac:dyDescent="0.25">
      <c r="A124" s="283" t="s">
        <v>158</v>
      </c>
      <c r="B124" s="281"/>
      <c r="C124" s="281"/>
      <c r="D124" s="281"/>
      <c r="E124" s="281"/>
      <c r="F124" s="282"/>
    </row>
    <row r="125" spans="1:6" x14ac:dyDescent="0.25">
      <c r="A125" s="78">
        <f>ROW()-24</f>
        <v>101</v>
      </c>
      <c r="B125" s="114" t="s">
        <v>163</v>
      </c>
      <c r="C125" s="117" t="s">
        <v>164</v>
      </c>
      <c r="D125" s="88" t="s">
        <v>165</v>
      </c>
      <c r="E125" s="97" t="s">
        <v>166</v>
      </c>
      <c r="F125" s="51"/>
    </row>
    <row r="126" spans="1:6" x14ac:dyDescent="0.25">
      <c r="A126" s="283" t="s">
        <v>137</v>
      </c>
      <c r="B126" s="281"/>
      <c r="C126" s="281"/>
      <c r="D126" s="281"/>
      <c r="E126" s="281"/>
      <c r="F126" s="282"/>
    </row>
    <row r="127" spans="1:6" x14ac:dyDescent="0.25">
      <c r="A127" s="78">
        <f>ROW()-25</f>
        <v>102</v>
      </c>
      <c r="B127" s="109" t="s">
        <v>138</v>
      </c>
      <c r="C127" s="110" t="s">
        <v>139</v>
      </c>
      <c r="D127" s="111" t="s">
        <v>140</v>
      </c>
      <c r="E127" s="112" t="s">
        <v>141</v>
      </c>
      <c r="F127" s="134"/>
    </row>
    <row r="128" spans="1:6" x14ac:dyDescent="0.25">
      <c r="A128" s="78">
        <f t="shared" ref="A128:A133" si="8">ROW()-25</f>
        <v>103</v>
      </c>
      <c r="B128" s="109" t="s">
        <v>265</v>
      </c>
      <c r="C128" s="109" t="s">
        <v>266</v>
      </c>
      <c r="D128" s="111" t="s">
        <v>140</v>
      </c>
      <c r="E128" s="135" t="s">
        <v>267</v>
      </c>
      <c r="F128" s="134"/>
    </row>
    <row r="129" spans="1:6" x14ac:dyDescent="0.25">
      <c r="A129" s="78">
        <f t="shared" si="8"/>
        <v>104</v>
      </c>
      <c r="B129" s="109" t="s">
        <v>268</v>
      </c>
      <c r="C129" s="109" t="s">
        <v>269</v>
      </c>
      <c r="D129" s="136" t="s">
        <v>270</v>
      </c>
      <c r="E129" s="135" t="s">
        <v>271</v>
      </c>
      <c r="F129" s="134"/>
    </row>
    <row r="130" spans="1:6" x14ac:dyDescent="0.25">
      <c r="A130" s="78">
        <f t="shared" si="8"/>
        <v>105</v>
      </c>
      <c r="B130" s="109" t="s">
        <v>272</v>
      </c>
      <c r="C130" s="109" t="s">
        <v>273</v>
      </c>
      <c r="D130" s="136" t="s">
        <v>270</v>
      </c>
      <c r="E130" s="135" t="s">
        <v>274</v>
      </c>
      <c r="F130" s="134"/>
    </row>
    <row r="131" spans="1:6" x14ac:dyDescent="0.25">
      <c r="A131" s="78">
        <f t="shared" si="8"/>
        <v>106</v>
      </c>
      <c r="B131" s="114" t="s">
        <v>142</v>
      </c>
      <c r="C131" s="115" t="s">
        <v>143</v>
      </c>
      <c r="D131" s="116" t="s">
        <v>140</v>
      </c>
      <c r="E131" s="97" t="s">
        <v>144</v>
      </c>
      <c r="F131" s="82"/>
    </row>
    <row r="132" spans="1:6" ht="24" x14ac:dyDescent="0.25">
      <c r="A132" s="44">
        <f t="shared" si="8"/>
        <v>107</v>
      </c>
      <c r="B132" s="51" t="s">
        <v>259</v>
      </c>
      <c r="C132" s="52" t="s">
        <v>260</v>
      </c>
      <c r="D132" s="53" t="s">
        <v>140</v>
      </c>
      <c r="E132" s="54" t="s">
        <v>261</v>
      </c>
      <c r="F132" s="55"/>
    </row>
    <row r="133" spans="1:6" x14ac:dyDescent="0.25">
      <c r="A133" s="44">
        <f t="shared" si="8"/>
        <v>108</v>
      </c>
      <c r="B133" s="51" t="s">
        <v>262</v>
      </c>
      <c r="C133" s="52" t="s">
        <v>263</v>
      </c>
      <c r="D133" s="53" t="s">
        <v>140</v>
      </c>
      <c r="E133" s="96" t="s">
        <v>264</v>
      </c>
      <c r="F133" s="55"/>
    </row>
    <row r="134" spans="1:6" x14ac:dyDescent="0.25">
      <c r="A134" s="283" t="s">
        <v>275</v>
      </c>
      <c r="B134" s="281"/>
      <c r="C134" s="281"/>
      <c r="D134" s="281"/>
      <c r="E134" s="281"/>
      <c r="F134" s="282"/>
    </row>
    <row r="135" spans="1:6" ht="36" x14ac:dyDescent="0.25">
      <c r="A135" s="122">
        <f>ROW()-26</f>
        <v>109</v>
      </c>
      <c r="B135" s="137" t="s">
        <v>546</v>
      </c>
      <c r="C135" s="124" t="s">
        <v>547</v>
      </c>
      <c r="D135" s="124" t="s">
        <v>277</v>
      </c>
      <c r="E135" s="138" t="s">
        <v>278</v>
      </c>
      <c r="F135" s="139" t="s">
        <v>548</v>
      </c>
    </row>
    <row r="136" spans="1:6" x14ac:dyDescent="0.25">
      <c r="A136" s="78">
        <f>ROW()-26</f>
        <v>110</v>
      </c>
      <c r="B136" s="52" t="s">
        <v>279</v>
      </c>
      <c r="C136" s="140" t="s">
        <v>280</v>
      </c>
      <c r="D136" s="46" t="s">
        <v>281</v>
      </c>
      <c r="E136" s="96" t="s">
        <v>282</v>
      </c>
      <c r="F136" s="51"/>
    </row>
    <row r="137" spans="1:6" x14ac:dyDescent="0.25">
      <c r="A137" s="283" t="s">
        <v>167</v>
      </c>
      <c r="B137" s="281"/>
      <c r="C137" s="281"/>
      <c r="D137" s="281"/>
      <c r="E137" s="281"/>
      <c r="F137" s="282"/>
    </row>
    <row r="138" spans="1:6" x14ac:dyDescent="0.25">
      <c r="A138" s="78">
        <f>ROW()-27</f>
        <v>111</v>
      </c>
      <c r="B138" s="52" t="s">
        <v>549</v>
      </c>
      <c r="C138" s="52" t="s">
        <v>168</v>
      </c>
      <c r="D138" s="45" t="s">
        <v>169</v>
      </c>
      <c r="E138" s="96" t="s">
        <v>170</v>
      </c>
      <c r="F138" s="51"/>
    </row>
    <row r="139" spans="1:6" x14ac:dyDescent="0.25">
      <c r="A139" s="277" t="s">
        <v>283</v>
      </c>
      <c r="B139" s="277"/>
      <c r="C139" s="277"/>
      <c r="D139" s="277"/>
      <c r="E139" s="277"/>
      <c r="F139" s="278"/>
    </row>
    <row r="140" spans="1:6" x14ac:dyDescent="0.25">
      <c r="A140" s="279" t="s">
        <v>7</v>
      </c>
      <c r="B140" s="279"/>
      <c r="C140" s="279"/>
      <c r="D140" s="279"/>
      <c r="E140" s="279"/>
      <c r="F140" s="280"/>
    </row>
    <row r="141" spans="1:6" x14ac:dyDescent="0.25">
      <c r="A141" s="44">
        <f>ROW()-28</f>
        <v>113</v>
      </c>
      <c r="B141" s="76" t="s">
        <v>375</v>
      </c>
      <c r="C141" s="96" t="s">
        <v>376</v>
      </c>
      <c r="D141" s="77" t="s">
        <v>48</v>
      </c>
      <c r="E141" s="96" t="s">
        <v>377</v>
      </c>
      <c r="F141" s="51"/>
    </row>
    <row r="142" spans="1:6" ht="24.75" x14ac:dyDescent="0.25">
      <c r="A142" s="122">
        <f>ROW()-28</f>
        <v>114</v>
      </c>
      <c r="B142" s="141" t="s">
        <v>304</v>
      </c>
      <c r="C142" s="142" t="s">
        <v>305</v>
      </c>
      <c r="D142" s="124" t="s">
        <v>198</v>
      </c>
      <c r="E142" s="143" t="s">
        <v>550</v>
      </c>
      <c r="F142" s="139" t="s">
        <v>551</v>
      </c>
    </row>
    <row r="143" spans="1:6" ht="24" x14ac:dyDescent="0.25">
      <c r="A143" s="44">
        <f t="shared" ref="A143:A195" si="9">ROW()-28</f>
        <v>115</v>
      </c>
      <c r="B143" s="144" t="s">
        <v>284</v>
      </c>
      <c r="C143" s="51" t="s">
        <v>285</v>
      </c>
      <c r="D143" s="46" t="s">
        <v>10</v>
      </c>
      <c r="E143" s="52" t="s">
        <v>552</v>
      </c>
      <c r="F143" s="51"/>
    </row>
    <row r="144" spans="1:6" x14ac:dyDescent="0.25">
      <c r="A144" s="44">
        <f t="shared" si="9"/>
        <v>116</v>
      </c>
      <c r="B144" s="76" t="s">
        <v>307</v>
      </c>
      <c r="C144" s="54" t="s">
        <v>308</v>
      </c>
      <c r="D144" s="85" t="s">
        <v>198</v>
      </c>
      <c r="E144" s="54" t="s">
        <v>309</v>
      </c>
      <c r="F144" s="51"/>
    </row>
    <row r="145" spans="1:6" x14ac:dyDescent="0.25">
      <c r="A145" s="44">
        <f t="shared" si="9"/>
        <v>117</v>
      </c>
      <c r="B145" s="76" t="s">
        <v>378</v>
      </c>
      <c r="C145" s="54" t="s">
        <v>379</v>
      </c>
      <c r="D145" s="77" t="s">
        <v>48</v>
      </c>
      <c r="E145" s="54" t="s">
        <v>380</v>
      </c>
      <c r="F145" s="51"/>
    </row>
    <row r="146" spans="1:6" x14ac:dyDescent="0.25">
      <c r="A146" s="44">
        <f t="shared" si="9"/>
        <v>118</v>
      </c>
      <c r="B146" s="76" t="s">
        <v>395</v>
      </c>
      <c r="C146" s="54" t="s">
        <v>396</v>
      </c>
      <c r="D146" s="85" t="s">
        <v>36</v>
      </c>
      <c r="E146" s="54" t="s">
        <v>397</v>
      </c>
      <c r="F146" s="51"/>
    </row>
    <row r="147" spans="1:6" x14ac:dyDescent="0.25">
      <c r="A147" s="44">
        <f t="shared" si="9"/>
        <v>119</v>
      </c>
      <c r="B147" s="76" t="s">
        <v>398</v>
      </c>
      <c r="C147" s="54" t="s">
        <v>399</v>
      </c>
      <c r="D147" s="85" t="s">
        <v>36</v>
      </c>
      <c r="E147" s="54" t="s">
        <v>400</v>
      </c>
      <c r="F147" s="51"/>
    </row>
    <row r="148" spans="1:6" ht="24.75" x14ac:dyDescent="0.25">
      <c r="A148" s="44">
        <f t="shared" si="9"/>
        <v>120</v>
      </c>
      <c r="B148" s="145" t="s">
        <v>553</v>
      </c>
      <c r="C148" s="119" t="s">
        <v>311</v>
      </c>
      <c r="D148" s="47" t="s">
        <v>198</v>
      </c>
      <c r="E148" s="119" t="s">
        <v>312</v>
      </c>
      <c r="F148" s="101"/>
    </row>
    <row r="149" spans="1:6" ht="24" x14ac:dyDescent="0.25">
      <c r="A149" s="44">
        <f t="shared" si="9"/>
        <v>121</v>
      </c>
      <c r="B149" s="98" t="s">
        <v>554</v>
      </c>
      <c r="C149" s="119" t="s">
        <v>342</v>
      </c>
      <c r="D149" s="47" t="s">
        <v>21</v>
      </c>
      <c r="E149" s="119" t="s">
        <v>343</v>
      </c>
      <c r="F149" s="101"/>
    </row>
    <row r="150" spans="1:6" ht="24" x14ac:dyDescent="0.25">
      <c r="A150" s="44">
        <f t="shared" si="9"/>
        <v>122</v>
      </c>
      <c r="B150" s="98" t="s">
        <v>555</v>
      </c>
      <c r="C150" s="119" t="s">
        <v>345</v>
      </c>
      <c r="D150" s="47" t="s">
        <v>21</v>
      </c>
      <c r="E150" s="119" t="s">
        <v>346</v>
      </c>
      <c r="F150" s="101"/>
    </row>
    <row r="151" spans="1:6" x14ac:dyDescent="0.25">
      <c r="A151" s="44">
        <f t="shared" si="9"/>
        <v>123</v>
      </c>
      <c r="B151" s="76" t="s">
        <v>347</v>
      </c>
      <c r="C151" s="96" t="s">
        <v>348</v>
      </c>
      <c r="D151" s="85" t="s">
        <v>21</v>
      </c>
      <c r="E151" s="54" t="s">
        <v>349</v>
      </c>
      <c r="F151" s="51"/>
    </row>
    <row r="152" spans="1:6" x14ac:dyDescent="0.25">
      <c r="A152" s="44">
        <f t="shared" si="9"/>
        <v>124</v>
      </c>
      <c r="B152" s="76" t="s">
        <v>333</v>
      </c>
      <c r="C152" s="54" t="s">
        <v>334</v>
      </c>
      <c r="D152" s="85" t="s">
        <v>17</v>
      </c>
      <c r="E152" s="54" t="s">
        <v>335</v>
      </c>
      <c r="F152" s="51"/>
    </row>
    <row r="153" spans="1:6" x14ac:dyDescent="0.25">
      <c r="A153" s="44">
        <f t="shared" si="9"/>
        <v>125</v>
      </c>
      <c r="B153" s="76" t="s">
        <v>287</v>
      </c>
      <c r="C153" s="96" t="s">
        <v>288</v>
      </c>
      <c r="D153" s="77" t="s">
        <v>10</v>
      </c>
      <c r="E153" s="54" t="s">
        <v>289</v>
      </c>
      <c r="F153" s="51"/>
    </row>
    <row r="154" spans="1:6" x14ac:dyDescent="0.25">
      <c r="A154" s="44">
        <f t="shared" si="9"/>
        <v>126</v>
      </c>
      <c r="B154" s="76" t="s">
        <v>416</v>
      </c>
      <c r="C154" s="54" t="s">
        <v>417</v>
      </c>
      <c r="D154" s="85" t="s">
        <v>418</v>
      </c>
      <c r="E154" s="54" t="s">
        <v>419</v>
      </c>
      <c r="F154" s="51"/>
    </row>
    <row r="155" spans="1:6" x14ac:dyDescent="0.25">
      <c r="A155" s="44">
        <f t="shared" si="9"/>
        <v>127</v>
      </c>
      <c r="B155" s="76" t="s">
        <v>363</v>
      </c>
      <c r="C155" s="54" t="s">
        <v>364</v>
      </c>
      <c r="D155" s="85" t="s">
        <v>29</v>
      </c>
      <c r="E155" s="54" t="s">
        <v>365</v>
      </c>
      <c r="F155" s="51"/>
    </row>
    <row r="156" spans="1:6" x14ac:dyDescent="0.25">
      <c r="A156" s="44">
        <f t="shared" si="9"/>
        <v>128</v>
      </c>
      <c r="B156" s="76" t="s">
        <v>290</v>
      </c>
      <c r="C156" s="54" t="s">
        <v>291</v>
      </c>
      <c r="D156" s="77" t="s">
        <v>10</v>
      </c>
      <c r="E156" s="54" t="s">
        <v>292</v>
      </c>
      <c r="F156" s="51"/>
    </row>
    <row r="157" spans="1:6" x14ac:dyDescent="0.25">
      <c r="A157" s="44">
        <f t="shared" si="9"/>
        <v>129</v>
      </c>
      <c r="B157" s="76" t="s">
        <v>313</v>
      </c>
      <c r="C157" s="54" t="s">
        <v>314</v>
      </c>
      <c r="D157" s="85" t="s">
        <v>198</v>
      </c>
      <c r="E157" s="54" t="s">
        <v>315</v>
      </c>
      <c r="F157" s="51"/>
    </row>
    <row r="158" spans="1:6" x14ac:dyDescent="0.25">
      <c r="A158" s="44">
        <f t="shared" si="9"/>
        <v>130</v>
      </c>
      <c r="B158" s="76" t="s">
        <v>381</v>
      </c>
      <c r="C158" s="54" t="s">
        <v>382</v>
      </c>
      <c r="D158" s="77" t="s">
        <v>48</v>
      </c>
      <c r="E158" s="54" t="s">
        <v>383</v>
      </c>
      <c r="F158" s="51"/>
    </row>
    <row r="159" spans="1:6" x14ac:dyDescent="0.25">
      <c r="A159" s="44">
        <f t="shared" si="9"/>
        <v>131</v>
      </c>
      <c r="B159" s="76" t="s">
        <v>366</v>
      </c>
      <c r="C159" s="54" t="s">
        <v>367</v>
      </c>
      <c r="D159" s="85" t="s">
        <v>29</v>
      </c>
      <c r="E159" s="54" t="s">
        <v>368</v>
      </c>
      <c r="F159" s="51"/>
    </row>
    <row r="160" spans="1:6" x14ac:dyDescent="0.25">
      <c r="A160" s="44">
        <f t="shared" si="9"/>
        <v>132</v>
      </c>
      <c r="B160" s="76" t="s">
        <v>350</v>
      </c>
      <c r="C160" s="54" t="s">
        <v>351</v>
      </c>
      <c r="D160" s="85" t="s">
        <v>21</v>
      </c>
      <c r="E160" s="96" t="s">
        <v>352</v>
      </c>
      <c r="F160" s="51"/>
    </row>
    <row r="161" spans="1:6" x14ac:dyDescent="0.25">
      <c r="A161" s="44">
        <f t="shared" si="9"/>
        <v>133</v>
      </c>
      <c r="B161" s="76" t="s">
        <v>384</v>
      </c>
      <c r="C161" s="54" t="s">
        <v>385</v>
      </c>
      <c r="D161" s="77" t="s">
        <v>48</v>
      </c>
      <c r="E161" s="96" t="s">
        <v>386</v>
      </c>
      <c r="F161" s="51"/>
    </row>
    <row r="162" spans="1:6" ht="24" x14ac:dyDescent="0.25">
      <c r="A162" s="44">
        <f t="shared" si="9"/>
        <v>134</v>
      </c>
      <c r="B162" s="118" t="s">
        <v>556</v>
      </c>
      <c r="C162" s="54" t="s">
        <v>405</v>
      </c>
      <c r="D162" s="85" t="s">
        <v>228</v>
      </c>
      <c r="E162" s="96" t="s">
        <v>386</v>
      </c>
      <c r="F162" s="51"/>
    </row>
    <row r="163" spans="1:6" x14ac:dyDescent="0.25">
      <c r="A163" s="44">
        <f t="shared" si="9"/>
        <v>135</v>
      </c>
      <c r="B163" s="76" t="s">
        <v>369</v>
      </c>
      <c r="C163" s="96" t="s">
        <v>370</v>
      </c>
      <c r="D163" s="77" t="s">
        <v>29</v>
      </c>
      <c r="E163" s="96" t="s">
        <v>371</v>
      </c>
      <c r="F163" s="51"/>
    </row>
    <row r="164" spans="1:6" x14ac:dyDescent="0.25">
      <c r="A164" s="44">
        <f t="shared" si="9"/>
        <v>136</v>
      </c>
      <c r="B164" s="76" t="s">
        <v>293</v>
      </c>
      <c r="C164" s="96" t="s">
        <v>294</v>
      </c>
      <c r="D164" s="77" t="s">
        <v>10</v>
      </c>
      <c r="E164" s="96" t="s">
        <v>295</v>
      </c>
      <c r="F164" s="51"/>
    </row>
    <row r="165" spans="1:6" ht="24" x14ac:dyDescent="0.25">
      <c r="A165" s="44">
        <f t="shared" si="9"/>
        <v>137</v>
      </c>
      <c r="B165" s="76" t="s">
        <v>177</v>
      </c>
      <c r="C165" s="54" t="s">
        <v>557</v>
      </c>
      <c r="D165" s="46" t="s">
        <v>10</v>
      </c>
      <c r="E165" s="96" t="s">
        <v>179</v>
      </c>
      <c r="F165" s="51"/>
    </row>
    <row r="166" spans="1:6" x14ac:dyDescent="0.25">
      <c r="A166" s="129">
        <f t="shared" si="9"/>
        <v>138</v>
      </c>
      <c r="B166" s="131" t="s">
        <v>558</v>
      </c>
      <c r="C166" s="131" t="s">
        <v>559</v>
      </c>
      <c r="D166" s="146" t="s">
        <v>21</v>
      </c>
      <c r="E166" s="130" t="s">
        <v>560</v>
      </c>
      <c r="F166" s="147" t="s">
        <v>561</v>
      </c>
    </row>
    <row r="167" spans="1:6" x14ac:dyDescent="0.25">
      <c r="A167" s="44">
        <f t="shared" si="9"/>
        <v>139</v>
      </c>
      <c r="B167" s="51" t="s">
        <v>353</v>
      </c>
      <c r="C167" s="51" t="s">
        <v>354</v>
      </c>
      <c r="D167" s="46" t="s">
        <v>21</v>
      </c>
      <c r="E167" s="96" t="s">
        <v>355</v>
      </c>
      <c r="F167" s="55"/>
    </row>
    <row r="168" spans="1:6" ht="24" x14ac:dyDescent="0.25">
      <c r="A168" s="44">
        <f t="shared" si="9"/>
        <v>140</v>
      </c>
      <c r="B168" s="90" t="s">
        <v>562</v>
      </c>
      <c r="C168" s="101" t="s">
        <v>296</v>
      </c>
      <c r="D168" s="110" t="s">
        <v>10</v>
      </c>
      <c r="E168" s="119" t="s">
        <v>297</v>
      </c>
      <c r="F168" s="93"/>
    </row>
    <row r="169" spans="1:6" x14ac:dyDescent="0.25">
      <c r="A169" s="129">
        <f t="shared" si="9"/>
        <v>141</v>
      </c>
      <c r="B169" s="148" t="s">
        <v>563</v>
      </c>
      <c r="C169" s="131" t="s">
        <v>564</v>
      </c>
      <c r="D169" s="146" t="s">
        <v>21</v>
      </c>
      <c r="E169" s="130" t="s">
        <v>565</v>
      </c>
      <c r="F169" s="147" t="s">
        <v>566</v>
      </c>
    </row>
    <row r="170" spans="1:6" x14ac:dyDescent="0.25">
      <c r="A170" s="44">
        <f t="shared" si="9"/>
        <v>142</v>
      </c>
      <c r="B170" s="103" t="s">
        <v>356</v>
      </c>
      <c r="C170" s="51" t="s">
        <v>357</v>
      </c>
      <c r="D170" s="46" t="s">
        <v>21</v>
      </c>
      <c r="E170" s="96" t="s">
        <v>358</v>
      </c>
      <c r="F170" s="55"/>
    </row>
    <row r="171" spans="1:6" ht="36" x14ac:dyDescent="0.25">
      <c r="A171" s="129">
        <f t="shared" si="9"/>
        <v>143</v>
      </c>
      <c r="B171" s="148" t="s">
        <v>567</v>
      </c>
      <c r="C171" s="131" t="s">
        <v>568</v>
      </c>
      <c r="D171" s="149" t="s">
        <v>44</v>
      </c>
      <c r="E171" s="150" t="s">
        <v>569</v>
      </c>
      <c r="F171" s="147" t="s">
        <v>566</v>
      </c>
    </row>
    <row r="172" spans="1:6" x14ac:dyDescent="0.25">
      <c r="A172" s="44">
        <f t="shared" si="9"/>
        <v>144</v>
      </c>
      <c r="B172" s="90" t="s">
        <v>570</v>
      </c>
      <c r="C172" s="90" t="s">
        <v>393</v>
      </c>
      <c r="D172" s="104" t="s">
        <v>44</v>
      </c>
      <c r="E172" s="151" t="s">
        <v>394</v>
      </c>
      <c r="F172" s="93"/>
    </row>
    <row r="173" spans="1:6" ht="24" x14ac:dyDescent="0.25">
      <c r="A173" s="122">
        <f t="shared" si="9"/>
        <v>145</v>
      </c>
      <c r="B173" s="137" t="s">
        <v>316</v>
      </c>
      <c r="C173" s="137" t="s">
        <v>317</v>
      </c>
      <c r="D173" s="124" t="s">
        <v>198</v>
      </c>
      <c r="E173" s="152" t="s">
        <v>318</v>
      </c>
      <c r="F173" s="126"/>
    </row>
    <row r="174" spans="1:6" x14ac:dyDescent="0.25">
      <c r="A174" s="44">
        <f t="shared" si="9"/>
        <v>146</v>
      </c>
      <c r="B174" s="52" t="s">
        <v>186</v>
      </c>
      <c r="C174" s="52" t="s">
        <v>211</v>
      </c>
      <c r="D174" s="45" t="s">
        <v>17</v>
      </c>
      <c r="E174" s="77">
        <v>18006116</v>
      </c>
      <c r="F174" s="55"/>
    </row>
    <row r="175" spans="1:6" x14ac:dyDescent="0.25">
      <c r="A175" s="44">
        <f t="shared" si="9"/>
        <v>147</v>
      </c>
      <c r="B175" s="52" t="s">
        <v>186</v>
      </c>
      <c r="C175" s="51" t="s">
        <v>222</v>
      </c>
      <c r="D175" s="46" t="s">
        <v>36</v>
      </c>
      <c r="E175" s="77">
        <v>18006116</v>
      </c>
      <c r="F175" s="55"/>
    </row>
    <row r="176" spans="1:6" ht="24" x14ac:dyDescent="0.25">
      <c r="A176" s="122">
        <f t="shared" si="9"/>
        <v>148</v>
      </c>
      <c r="B176" s="137" t="s">
        <v>420</v>
      </c>
      <c r="C176" s="137" t="s">
        <v>421</v>
      </c>
      <c r="D176" s="124" t="s">
        <v>422</v>
      </c>
      <c r="E176" s="152" t="s">
        <v>423</v>
      </c>
      <c r="F176" s="126"/>
    </row>
    <row r="177" spans="1:6" ht="24" x14ac:dyDescent="0.25">
      <c r="A177" s="44">
        <f t="shared" si="9"/>
        <v>149</v>
      </c>
      <c r="B177" s="51" t="s">
        <v>372</v>
      </c>
      <c r="C177" s="51" t="s">
        <v>373</v>
      </c>
      <c r="D177" s="46" t="s">
        <v>29</v>
      </c>
      <c r="E177" s="85" t="s">
        <v>374</v>
      </c>
      <c r="F177" s="55"/>
    </row>
    <row r="178" spans="1:6" ht="24" x14ac:dyDescent="0.25">
      <c r="A178" s="44">
        <f t="shared" si="9"/>
        <v>150</v>
      </c>
      <c r="B178" s="51" t="s">
        <v>359</v>
      </c>
      <c r="C178" s="51" t="s">
        <v>360</v>
      </c>
      <c r="D178" s="46" t="s">
        <v>21</v>
      </c>
      <c r="E178" s="71" t="s">
        <v>300</v>
      </c>
      <c r="F178" s="55"/>
    </row>
    <row r="179" spans="1:6" ht="24" x14ac:dyDescent="0.25">
      <c r="A179" s="44">
        <f t="shared" si="9"/>
        <v>151</v>
      </c>
      <c r="B179" s="51" t="s">
        <v>571</v>
      </c>
      <c r="C179" s="51" t="s">
        <v>331</v>
      </c>
      <c r="D179" s="46" t="s">
        <v>325</v>
      </c>
      <c r="E179" s="71" t="s">
        <v>332</v>
      </c>
      <c r="F179" s="55"/>
    </row>
    <row r="180" spans="1:6" ht="24" x14ac:dyDescent="0.25">
      <c r="A180" s="44">
        <f t="shared" si="9"/>
        <v>152</v>
      </c>
      <c r="B180" s="51" t="s">
        <v>390</v>
      </c>
      <c r="C180" s="51" t="s">
        <v>391</v>
      </c>
      <c r="D180" s="46" t="s">
        <v>44</v>
      </c>
      <c r="E180" s="71" t="s">
        <v>300</v>
      </c>
      <c r="F180" s="55"/>
    </row>
    <row r="181" spans="1:6" ht="24" x14ac:dyDescent="0.25">
      <c r="A181" s="44">
        <f t="shared" si="9"/>
        <v>153</v>
      </c>
      <c r="B181" s="51" t="s">
        <v>298</v>
      </c>
      <c r="C181" s="51" t="s">
        <v>299</v>
      </c>
      <c r="D181" s="46" t="s">
        <v>10</v>
      </c>
      <c r="E181" s="71" t="s">
        <v>300</v>
      </c>
      <c r="F181" s="55"/>
    </row>
    <row r="182" spans="1:6" ht="24" x14ac:dyDescent="0.25">
      <c r="A182" s="44">
        <f t="shared" si="9"/>
        <v>154</v>
      </c>
      <c r="B182" s="51" t="s">
        <v>319</v>
      </c>
      <c r="C182" s="51" t="s">
        <v>320</v>
      </c>
      <c r="D182" s="46" t="s">
        <v>198</v>
      </c>
      <c r="E182" s="71" t="s">
        <v>300</v>
      </c>
      <c r="F182" s="55"/>
    </row>
    <row r="183" spans="1:6" ht="24" x14ac:dyDescent="0.25">
      <c r="A183" s="44">
        <f t="shared" si="9"/>
        <v>155</v>
      </c>
      <c r="B183" s="51" t="s">
        <v>361</v>
      </c>
      <c r="C183" s="51" t="s">
        <v>362</v>
      </c>
      <c r="D183" s="46" t="s">
        <v>21</v>
      </c>
      <c r="E183" s="71" t="s">
        <v>300</v>
      </c>
      <c r="F183" s="55"/>
    </row>
    <row r="184" spans="1:6" ht="24" x14ac:dyDescent="0.25">
      <c r="A184" s="44">
        <f t="shared" si="9"/>
        <v>156</v>
      </c>
      <c r="B184" s="51" t="s">
        <v>401</v>
      </c>
      <c r="C184" s="51" t="s">
        <v>402</v>
      </c>
      <c r="D184" s="46" t="s">
        <v>36</v>
      </c>
      <c r="E184" s="71" t="s">
        <v>403</v>
      </c>
      <c r="F184" s="55"/>
    </row>
    <row r="185" spans="1:6" ht="24" x14ac:dyDescent="0.25">
      <c r="A185" s="44">
        <f t="shared" si="9"/>
        <v>157</v>
      </c>
      <c r="B185" s="51" t="s">
        <v>387</v>
      </c>
      <c r="C185" s="51" t="s">
        <v>388</v>
      </c>
      <c r="D185" s="46" t="s">
        <v>44</v>
      </c>
      <c r="E185" s="71" t="s">
        <v>389</v>
      </c>
      <c r="F185" s="55"/>
    </row>
    <row r="186" spans="1:6" x14ac:dyDescent="0.25">
      <c r="A186" s="44">
        <f t="shared" si="9"/>
        <v>158</v>
      </c>
      <c r="B186" s="51" t="s">
        <v>338</v>
      </c>
      <c r="C186" s="52" t="s">
        <v>339</v>
      </c>
      <c r="D186" s="45" t="s">
        <v>17</v>
      </c>
      <c r="E186" s="153" t="s">
        <v>340</v>
      </c>
      <c r="F186" s="55"/>
    </row>
    <row r="187" spans="1:6" ht="24" x14ac:dyDescent="0.25">
      <c r="A187" s="44">
        <f t="shared" si="9"/>
        <v>159</v>
      </c>
      <c r="B187" s="52" t="s">
        <v>572</v>
      </c>
      <c r="C187" s="52" t="s">
        <v>407</v>
      </c>
      <c r="D187" s="45" t="s">
        <v>408</v>
      </c>
      <c r="E187" s="71" t="s">
        <v>409</v>
      </c>
      <c r="F187" s="55"/>
    </row>
    <row r="188" spans="1:6" ht="24" x14ac:dyDescent="0.25">
      <c r="A188" s="44">
        <f t="shared" si="9"/>
        <v>160</v>
      </c>
      <c r="B188" s="52" t="s">
        <v>573</v>
      </c>
      <c r="C188" s="154" t="s">
        <v>411</v>
      </c>
      <c r="D188" s="45" t="s">
        <v>574</v>
      </c>
      <c r="E188" s="155"/>
      <c r="F188" s="55"/>
    </row>
    <row r="189" spans="1:6" ht="24" x14ac:dyDescent="0.25">
      <c r="A189" s="44">
        <f t="shared" si="9"/>
        <v>161</v>
      </c>
      <c r="B189" s="101" t="s">
        <v>327</v>
      </c>
      <c r="C189" s="101" t="s">
        <v>328</v>
      </c>
      <c r="D189" s="110" t="s">
        <v>325</v>
      </c>
      <c r="E189" s="156" t="s">
        <v>329</v>
      </c>
      <c r="F189" s="93"/>
    </row>
    <row r="190" spans="1:6" ht="24" x14ac:dyDescent="0.25">
      <c r="A190" s="44">
        <f t="shared" si="9"/>
        <v>162</v>
      </c>
      <c r="B190" s="101" t="s">
        <v>336</v>
      </c>
      <c r="C190" s="101" t="s">
        <v>337</v>
      </c>
      <c r="D190" s="110" t="s">
        <v>17</v>
      </c>
      <c r="E190" s="157" t="s">
        <v>575</v>
      </c>
      <c r="F190" s="158"/>
    </row>
    <row r="191" spans="1:6" x14ac:dyDescent="0.25">
      <c r="A191" s="122">
        <f t="shared" si="9"/>
        <v>163</v>
      </c>
      <c r="B191" s="141" t="s">
        <v>576</v>
      </c>
      <c r="C191" s="141" t="s">
        <v>577</v>
      </c>
      <c r="D191" s="124" t="s">
        <v>21</v>
      </c>
      <c r="E191" s="159" t="s">
        <v>578</v>
      </c>
      <c r="F191" s="160"/>
    </row>
    <row r="192" spans="1:6" ht="24" x14ac:dyDescent="0.25">
      <c r="A192" s="44">
        <f t="shared" si="9"/>
        <v>164</v>
      </c>
      <c r="B192" s="101" t="s">
        <v>579</v>
      </c>
      <c r="C192" s="101" t="s">
        <v>302</v>
      </c>
      <c r="D192" s="110" t="s">
        <v>10</v>
      </c>
      <c r="E192" s="151" t="s">
        <v>303</v>
      </c>
      <c r="F192" s="93"/>
    </row>
    <row r="193" spans="1:6" ht="24" x14ac:dyDescent="0.25">
      <c r="A193" s="44">
        <f t="shared" si="9"/>
        <v>165</v>
      </c>
      <c r="B193" s="101" t="s">
        <v>580</v>
      </c>
      <c r="C193" s="101" t="s">
        <v>324</v>
      </c>
      <c r="D193" s="161" t="s">
        <v>325</v>
      </c>
      <c r="E193" s="151" t="s">
        <v>326</v>
      </c>
      <c r="F193" s="162"/>
    </row>
    <row r="194" spans="1:6" x14ac:dyDescent="0.25">
      <c r="A194" s="44">
        <f t="shared" si="9"/>
        <v>166</v>
      </c>
      <c r="B194" s="101" t="s">
        <v>321</v>
      </c>
      <c r="C194" s="101" t="s">
        <v>322</v>
      </c>
      <c r="D194" s="110" t="s">
        <v>198</v>
      </c>
      <c r="E194" s="151" t="s">
        <v>323</v>
      </c>
      <c r="F194" s="93"/>
    </row>
    <row r="195" spans="1:6" x14ac:dyDescent="0.25">
      <c r="A195" s="163">
        <f t="shared" si="9"/>
        <v>167</v>
      </c>
      <c r="B195" s="164" t="s">
        <v>581</v>
      </c>
      <c r="C195" s="141" t="s">
        <v>582</v>
      </c>
      <c r="D195" s="165" t="s">
        <v>21</v>
      </c>
      <c r="E195" s="166" t="s">
        <v>583</v>
      </c>
      <c r="F195" s="160"/>
    </row>
    <row r="196" spans="1:6" x14ac:dyDescent="0.25">
      <c r="A196" s="44">
        <v>167</v>
      </c>
      <c r="B196" s="167" t="s">
        <v>412</v>
      </c>
      <c r="C196" s="168" t="s">
        <v>413</v>
      </c>
      <c r="D196" s="169" t="s">
        <v>414</v>
      </c>
      <c r="E196" s="151" t="s">
        <v>415</v>
      </c>
      <c r="F196" s="93"/>
    </row>
    <row r="197" spans="1:6" x14ac:dyDescent="0.25">
      <c r="A197" s="44">
        <v>168</v>
      </c>
      <c r="B197" s="51" t="s">
        <v>584</v>
      </c>
      <c r="C197" s="170" t="s">
        <v>585</v>
      </c>
      <c r="D197" s="110" t="s">
        <v>586</v>
      </c>
      <c r="E197" s="171" t="s">
        <v>587</v>
      </c>
      <c r="F197" s="93"/>
    </row>
    <row r="198" spans="1:6" x14ac:dyDescent="0.25">
      <c r="A198" s="105" t="s">
        <v>145</v>
      </c>
      <c r="B198" s="94"/>
      <c r="C198" s="94"/>
      <c r="D198" s="94"/>
      <c r="E198" s="94"/>
      <c r="F198" s="95"/>
    </row>
    <row r="199" spans="1:6" x14ac:dyDescent="0.25">
      <c r="A199" s="44">
        <f>ROW()-29</f>
        <v>170</v>
      </c>
      <c r="B199" s="76" t="s">
        <v>424</v>
      </c>
      <c r="C199" s="96" t="s">
        <v>425</v>
      </c>
      <c r="D199" s="45" t="s">
        <v>156</v>
      </c>
      <c r="E199" s="107" t="s">
        <v>426</v>
      </c>
      <c r="F199" s="51"/>
    </row>
    <row r="200" spans="1:6" x14ac:dyDescent="0.25">
      <c r="A200" s="44">
        <f t="shared" ref="A200:A203" si="10">ROW()-29</f>
        <v>171</v>
      </c>
      <c r="B200" s="51" t="s">
        <v>427</v>
      </c>
      <c r="C200" s="51" t="s">
        <v>428</v>
      </c>
      <c r="D200" s="45" t="s">
        <v>156</v>
      </c>
      <c r="E200" s="107" t="s">
        <v>429</v>
      </c>
      <c r="F200" s="51"/>
    </row>
    <row r="201" spans="1:6" x14ac:dyDescent="0.25">
      <c r="A201" s="44">
        <f t="shared" si="10"/>
        <v>172</v>
      </c>
      <c r="B201" s="51" t="s">
        <v>436</v>
      </c>
      <c r="C201" s="51" t="s">
        <v>437</v>
      </c>
      <c r="D201" s="46" t="s">
        <v>438</v>
      </c>
      <c r="E201" s="107" t="s">
        <v>439</v>
      </c>
      <c r="F201" s="51"/>
    </row>
    <row r="202" spans="1:6" ht="24" x14ac:dyDescent="0.25">
      <c r="A202" s="44">
        <f t="shared" si="10"/>
        <v>173</v>
      </c>
      <c r="B202" s="51" t="s">
        <v>430</v>
      </c>
      <c r="C202" s="52" t="s">
        <v>431</v>
      </c>
      <c r="D202" s="45" t="s">
        <v>156</v>
      </c>
      <c r="E202" s="71" t="s">
        <v>432</v>
      </c>
      <c r="F202" s="55"/>
    </row>
    <row r="203" spans="1:6" ht="24" x14ac:dyDescent="0.25">
      <c r="A203" s="44">
        <f t="shared" si="10"/>
        <v>174</v>
      </c>
      <c r="B203" s="52" t="s">
        <v>433</v>
      </c>
      <c r="C203" s="51" t="s">
        <v>434</v>
      </c>
      <c r="D203" s="46" t="s">
        <v>148</v>
      </c>
      <c r="E203" s="71" t="s">
        <v>435</v>
      </c>
      <c r="F203" s="55"/>
    </row>
    <row r="204" spans="1:6" x14ac:dyDescent="0.25">
      <c r="A204" s="283" t="s">
        <v>137</v>
      </c>
      <c r="B204" s="281"/>
      <c r="C204" s="281"/>
      <c r="D204" s="281"/>
      <c r="E204" s="281"/>
      <c r="F204" s="282"/>
    </row>
    <row r="205" spans="1:6" x14ac:dyDescent="0.25">
      <c r="A205" s="44">
        <f>ROW()-30</f>
        <v>175</v>
      </c>
      <c r="B205" s="76" t="s">
        <v>440</v>
      </c>
      <c r="C205" s="54" t="s">
        <v>441</v>
      </c>
      <c r="D205" s="85" t="s">
        <v>442</v>
      </c>
      <c r="E205" s="96" t="s">
        <v>443</v>
      </c>
      <c r="F205" s="51"/>
    </row>
    <row r="206" spans="1:6" x14ac:dyDescent="0.25">
      <c r="A206" s="44">
        <f t="shared" ref="A206:A212" si="11">ROW()-30</f>
        <v>176</v>
      </c>
      <c r="B206" s="76" t="s">
        <v>455</v>
      </c>
      <c r="C206" s="54" t="s">
        <v>588</v>
      </c>
      <c r="D206" s="85" t="s">
        <v>456</v>
      </c>
      <c r="E206" s="96" t="s">
        <v>457</v>
      </c>
      <c r="F206" s="51"/>
    </row>
    <row r="207" spans="1:6" x14ac:dyDescent="0.25">
      <c r="A207" s="44">
        <f t="shared" si="11"/>
        <v>177</v>
      </c>
      <c r="B207" s="76" t="s">
        <v>458</v>
      </c>
      <c r="C207" s="54" t="s">
        <v>459</v>
      </c>
      <c r="D207" s="85" t="s">
        <v>460</v>
      </c>
      <c r="E207" s="96" t="s">
        <v>461</v>
      </c>
      <c r="F207" s="51"/>
    </row>
    <row r="208" spans="1:6" x14ac:dyDescent="0.25">
      <c r="A208" s="44">
        <f t="shared" si="11"/>
        <v>178</v>
      </c>
      <c r="B208" s="51" t="s">
        <v>589</v>
      </c>
      <c r="C208" s="172" t="s">
        <v>452</v>
      </c>
      <c r="D208" s="173" t="s">
        <v>442</v>
      </c>
      <c r="E208" s="96" t="s">
        <v>453</v>
      </c>
      <c r="F208" s="51"/>
    </row>
    <row r="209" spans="1:6" x14ac:dyDescent="0.25">
      <c r="A209" s="44">
        <f t="shared" si="11"/>
        <v>179</v>
      </c>
      <c r="B209" s="51" t="s">
        <v>444</v>
      </c>
      <c r="C209" s="174" t="s">
        <v>445</v>
      </c>
      <c r="D209" s="173" t="s">
        <v>442</v>
      </c>
      <c r="E209" s="96" t="s">
        <v>446</v>
      </c>
      <c r="F209" s="51"/>
    </row>
    <row r="210" spans="1:6" ht="24" x14ac:dyDescent="0.25">
      <c r="A210" s="44">
        <f t="shared" si="11"/>
        <v>180</v>
      </c>
      <c r="B210" s="51" t="s">
        <v>447</v>
      </c>
      <c r="C210" s="140" t="s">
        <v>448</v>
      </c>
      <c r="D210" s="173" t="s">
        <v>442</v>
      </c>
      <c r="E210" s="54" t="s">
        <v>300</v>
      </c>
      <c r="F210" s="51"/>
    </row>
    <row r="211" spans="1:6" x14ac:dyDescent="0.25">
      <c r="A211" s="44">
        <f t="shared" si="11"/>
        <v>181</v>
      </c>
      <c r="B211" s="52" t="s">
        <v>430</v>
      </c>
      <c r="C211" s="175" t="s">
        <v>454</v>
      </c>
      <c r="D211" s="173" t="s">
        <v>442</v>
      </c>
      <c r="E211" s="54"/>
      <c r="F211" s="51"/>
    </row>
    <row r="212" spans="1:6" ht="24" x14ac:dyDescent="0.25">
      <c r="A212" s="44">
        <f t="shared" si="11"/>
        <v>182</v>
      </c>
      <c r="B212" s="51" t="s">
        <v>449</v>
      </c>
      <c r="C212" s="140" t="s">
        <v>450</v>
      </c>
      <c r="D212" s="173" t="s">
        <v>442</v>
      </c>
      <c r="E212" s="54" t="s">
        <v>403</v>
      </c>
      <c r="F212" s="51"/>
    </row>
    <row r="213" spans="1:6" x14ac:dyDescent="0.25">
      <c r="A213" s="283" t="s">
        <v>462</v>
      </c>
      <c r="B213" s="281"/>
      <c r="C213" s="281"/>
      <c r="D213" s="281"/>
      <c r="E213" s="281"/>
      <c r="F213" s="282"/>
    </row>
    <row r="214" spans="1:6" x14ac:dyDescent="0.25">
      <c r="A214" s="78">
        <f>ROW()-31</f>
        <v>183</v>
      </c>
      <c r="B214" s="76" t="s">
        <v>463</v>
      </c>
      <c r="C214" s="117" t="s">
        <v>464</v>
      </c>
      <c r="D214" s="88" t="s">
        <v>465</v>
      </c>
      <c r="E214" s="97" t="s">
        <v>466</v>
      </c>
      <c r="F214" s="82"/>
    </row>
    <row r="215" spans="1:6" x14ac:dyDescent="0.25">
      <c r="A215" s="78">
        <f t="shared" ref="A215:A219" si="12">ROW()-31</f>
        <v>184</v>
      </c>
      <c r="B215" s="76" t="s">
        <v>467</v>
      </c>
      <c r="C215" s="117" t="s">
        <v>468</v>
      </c>
      <c r="D215" s="88" t="s">
        <v>590</v>
      </c>
      <c r="E215" s="97" t="s">
        <v>469</v>
      </c>
      <c r="F215" s="82"/>
    </row>
    <row r="216" spans="1:6" x14ac:dyDescent="0.25">
      <c r="A216" s="78">
        <f t="shared" si="12"/>
        <v>185</v>
      </c>
      <c r="B216" s="76" t="s">
        <v>473</v>
      </c>
      <c r="C216" s="117" t="s">
        <v>474</v>
      </c>
      <c r="D216" s="88" t="s">
        <v>475</v>
      </c>
      <c r="E216" s="97" t="s">
        <v>476</v>
      </c>
      <c r="F216" s="82"/>
    </row>
    <row r="217" spans="1:6" x14ac:dyDescent="0.25">
      <c r="A217" s="78">
        <f t="shared" si="12"/>
        <v>186</v>
      </c>
      <c r="B217" s="76" t="s">
        <v>477</v>
      </c>
      <c r="C217" s="54" t="s">
        <v>478</v>
      </c>
      <c r="D217" s="88" t="s">
        <v>475</v>
      </c>
      <c r="E217" s="96" t="s">
        <v>479</v>
      </c>
      <c r="F217" s="51"/>
    </row>
    <row r="218" spans="1:6" x14ac:dyDescent="0.25">
      <c r="A218" s="78">
        <f t="shared" si="12"/>
        <v>187</v>
      </c>
      <c r="B218" s="52" t="s">
        <v>591</v>
      </c>
      <c r="C218" s="174" t="s">
        <v>470</v>
      </c>
      <c r="D218" s="45" t="s">
        <v>471</v>
      </c>
      <c r="E218" s="96" t="s">
        <v>472</v>
      </c>
      <c r="F218" s="51"/>
    </row>
    <row r="219" spans="1:6" ht="24" x14ac:dyDescent="0.25">
      <c r="A219" s="78">
        <f t="shared" si="12"/>
        <v>188</v>
      </c>
      <c r="B219" s="51" t="s">
        <v>430</v>
      </c>
      <c r="C219" s="82" t="s">
        <v>481</v>
      </c>
      <c r="D219" s="88" t="s">
        <v>475</v>
      </c>
      <c r="E219" s="176" t="s">
        <v>300</v>
      </c>
      <c r="F219" s="51"/>
    </row>
    <row r="220" spans="1:6" x14ac:dyDescent="0.25">
      <c r="A220" s="283" t="s">
        <v>482</v>
      </c>
      <c r="B220" s="281"/>
      <c r="C220" s="281"/>
      <c r="D220" s="281"/>
      <c r="E220" s="281"/>
      <c r="F220" s="282"/>
    </row>
    <row r="221" spans="1:6" ht="24" x14ac:dyDescent="0.25">
      <c r="A221" s="78">
        <f>ROW()-32</f>
        <v>189</v>
      </c>
      <c r="B221" s="51" t="s">
        <v>430</v>
      </c>
      <c r="C221" s="82" t="s">
        <v>483</v>
      </c>
      <c r="D221" s="83" t="s">
        <v>484</v>
      </c>
      <c r="E221" s="176" t="s">
        <v>300</v>
      </c>
      <c r="F221" s="51"/>
    </row>
    <row r="222" spans="1:6" x14ac:dyDescent="0.25">
      <c r="A222" s="283" t="s">
        <v>485</v>
      </c>
      <c r="B222" s="281"/>
      <c r="C222" s="281"/>
      <c r="D222" s="281"/>
      <c r="E222" s="281"/>
      <c r="F222" s="282"/>
    </row>
    <row r="223" spans="1:6" x14ac:dyDescent="0.25">
      <c r="A223" s="78">
        <f>ROW()-33</f>
        <v>190</v>
      </c>
      <c r="B223" s="51" t="s">
        <v>486</v>
      </c>
      <c r="C223" s="82" t="s">
        <v>487</v>
      </c>
      <c r="D223" s="83" t="s">
        <v>488</v>
      </c>
      <c r="E223" s="176" t="s">
        <v>489</v>
      </c>
      <c r="F223" s="51"/>
    </row>
    <row r="224" spans="1:6" x14ac:dyDescent="0.25">
      <c r="A224" s="283" t="s">
        <v>158</v>
      </c>
      <c r="B224" s="281"/>
      <c r="C224" s="281"/>
      <c r="D224" s="281"/>
      <c r="E224" s="281"/>
      <c r="F224" s="282"/>
    </row>
    <row r="225" spans="1:6" x14ac:dyDescent="0.25">
      <c r="A225" s="78">
        <f>ROW()-34</f>
        <v>191</v>
      </c>
      <c r="B225" s="114" t="s">
        <v>163</v>
      </c>
      <c r="C225" s="117" t="s">
        <v>164</v>
      </c>
      <c r="D225" s="88" t="s">
        <v>165</v>
      </c>
      <c r="E225" s="97" t="s">
        <v>166</v>
      </c>
      <c r="F225" s="51"/>
    </row>
    <row r="226" spans="1:6" x14ac:dyDescent="0.25">
      <c r="A226" s="283" t="s">
        <v>490</v>
      </c>
      <c r="B226" s="281"/>
      <c r="C226" s="281"/>
      <c r="D226" s="281"/>
      <c r="E226" s="281"/>
      <c r="F226" s="282"/>
    </row>
    <row r="227" spans="1:6" x14ac:dyDescent="0.25">
      <c r="A227" s="78">
        <f>ROW()-35</f>
        <v>192</v>
      </c>
      <c r="B227" s="51" t="s">
        <v>436</v>
      </c>
      <c r="C227" s="140" t="s">
        <v>491</v>
      </c>
      <c r="D227" s="46" t="s">
        <v>492</v>
      </c>
      <c r="E227" s="96" t="s">
        <v>493</v>
      </c>
      <c r="F227" s="51"/>
    </row>
    <row r="228" spans="1:6" x14ac:dyDescent="0.25">
      <c r="A228" s="283" t="s">
        <v>494</v>
      </c>
      <c r="B228" s="281"/>
      <c r="C228" s="281"/>
      <c r="D228" s="281"/>
      <c r="E228" s="281"/>
      <c r="F228" s="282"/>
    </row>
    <row r="229" spans="1:6" x14ac:dyDescent="0.25">
      <c r="A229" s="78">
        <f>ROW()-36</f>
        <v>193</v>
      </c>
      <c r="B229" s="76" t="s">
        <v>128</v>
      </c>
      <c r="C229" s="52" t="s">
        <v>129</v>
      </c>
      <c r="D229" s="46" t="s">
        <v>130</v>
      </c>
      <c r="E229" s="107" t="s">
        <v>131</v>
      </c>
      <c r="F229" s="51"/>
    </row>
    <row r="230" spans="1:6" x14ac:dyDescent="0.25">
      <c r="A230" s="283" t="s">
        <v>101</v>
      </c>
      <c r="B230" s="281"/>
      <c r="C230" s="281"/>
      <c r="D230" s="281"/>
      <c r="E230" s="281"/>
      <c r="F230" s="282"/>
    </row>
    <row r="231" spans="1:6" x14ac:dyDescent="0.25">
      <c r="A231" s="78">
        <f>ROW()-37</f>
        <v>194</v>
      </c>
      <c r="B231" s="51" t="s">
        <v>102</v>
      </c>
      <c r="C231" s="51" t="s">
        <v>103</v>
      </c>
      <c r="D231" s="46" t="s">
        <v>104</v>
      </c>
      <c r="E231" s="96" t="s">
        <v>105</v>
      </c>
      <c r="F231" s="55"/>
    </row>
    <row r="232" spans="1:6" x14ac:dyDescent="0.25">
      <c r="A232" s="283" t="s">
        <v>63</v>
      </c>
      <c r="B232" s="281"/>
      <c r="C232" s="281"/>
      <c r="D232" s="281"/>
      <c r="E232" s="281"/>
      <c r="F232" s="282"/>
    </row>
    <row r="233" spans="1:6" x14ac:dyDescent="0.25">
      <c r="A233" s="44">
        <f>ROW()-38</f>
        <v>195</v>
      </c>
      <c r="B233" s="76" t="s">
        <v>507</v>
      </c>
      <c r="C233" s="52" t="s">
        <v>508</v>
      </c>
      <c r="D233" s="45" t="s">
        <v>509</v>
      </c>
      <c r="E233" s="96" t="s">
        <v>603</v>
      </c>
      <c r="F233" s="55"/>
    </row>
    <row r="234" spans="1:6" x14ac:dyDescent="0.25">
      <c r="A234" s="44">
        <f t="shared" ref="A234:A246" si="13">ROW()-38</f>
        <v>196</v>
      </c>
      <c r="B234" s="51" t="s">
        <v>495</v>
      </c>
      <c r="C234" s="51" t="s">
        <v>496</v>
      </c>
      <c r="D234" s="46" t="s">
        <v>77</v>
      </c>
      <c r="E234" s="96" t="s">
        <v>497</v>
      </c>
      <c r="F234" s="55"/>
    </row>
    <row r="235" spans="1:6" x14ac:dyDescent="0.25">
      <c r="A235" s="44">
        <f t="shared" si="13"/>
        <v>197</v>
      </c>
      <c r="B235" s="72" t="s">
        <v>592</v>
      </c>
      <c r="C235" s="177" t="s">
        <v>505</v>
      </c>
      <c r="D235" s="46" t="s">
        <v>77</v>
      </c>
      <c r="E235" s="178" t="s">
        <v>506</v>
      </c>
      <c r="F235" s="55"/>
    </row>
    <row r="236" spans="1:6" x14ac:dyDescent="0.25">
      <c r="A236" s="44">
        <f t="shared" si="13"/>
        <v>198</v>
      </c>
      <c r="B236" s="103" t="s">
        <v>85</v>
      </c>
      <c r="C236" s="51" t="s">
        <v>86</v>
      </c>
      <c r="D236" s="46" t="s">
        <v>87</v>
      </c>
      <c r="E236" s="96" t="s">
        <v>88</v>
      </c>
      <c r="F236" s="55"/>
    </row>
    <row r="237" spans="1:6" x14ac:dyDescent="0.25">
      <c r="A237" s="44">
        <f t="shared" si="13"/>
        <v>199</v>
      </c>
      <c r="B237" s="128" t="s">
        <v>89</v>
      </c>
      <c r="C237" s="90" t="s">
        <v>90</v>
      </c>
      <c r="D237" s="104" t="s">
        <v>91</v>
      </c>
      <c r="E237" s="99" t="s">
        <v>92</v>
      </c>
      <c r="F237" s="93"/>
    </row>
    <row r="238" spans="1:6" x14ac:dyDescent="0.25">
      <c r="A238" s="129">
        <f t="shared" si="13"/>
        <v>200</v>
      </c>
      <c r="B238" s="146" t="s">
        <v>593</v>
      </c>
      <c r="C238" s="146" t="s">
        <v>594</v>
      </c>
      <c r="D238" s="146" t="s">
        <v>66</v>
      </c>
      <c r="E238" s="179" t="s">
        <v>595</v>
      </c>
      <c r="F238" s="147" t="s">
        <v>596</v>
      </c>
    </row>
    <row r="239" spans="1:6" x14ac:dyDescent="0.25">
      <c r="A239" s="44">
        <f t="shared" si="13"/>
        <v>201</v>
      </c>
      <c r="B239" s="52" t="s">
        <v>513</v>
      </c>
      <c r="C239" s="51" t="s">
        <v>514</v>
      </c>
      <c r="D239" s="46" t="s">
        <v>70</v>
      </c>
      <c r="E239" s="96" t="s">
        <v>74</v>
      </c>
      <c r="F239" s="55"/>
    </row>
    <row r="240" spans="1:6" x14ac:dyDescent="0.25">
      <c r="A240" s="44">
        <f t="shared" si="13"/>
        <v>202</v>
      </c>
      <c r="B240" s="52" t="s">
        <v>597</v>
      </c>
      <c r="C240" s="51" t="s">
        <v>240</v>
      </c>
      <c r="D240" s="46" t="s">
        <v>87</v>
      </c>
      <c r="E240" s="96" t="s">
        <v>598</v>
      </c>
      <c r="F240" s="55"/>
    </row>
    <row r="241" spans="1:6" ht="24" x14ac:dyDescent="0.25">
      <c r="A241" s="44">
        <f t="shared" si="13"/>
        <v>203</v>
      </c>
      <c r="B241" s="51" t="s">
        <v>511</v>
      </c>
      <c r="C241" s="180" t="s">
        <v>512</v>
      </c>
      <c r="D241" s="46" t="s">
        <v>66</v>
      </c>
      <c r="E241" s="71" t="s">
        <v>403</v>
      </c>
      <c r="F241" s="55"/>
    </row>
    <row r="242" spans="1:6" x14ac:dyDescent="0.25">
      <c r="A242" s="122">
        <f t="shared" si="13"/>
        <v>204</v>
      </c>
      <c r="B242" s="137" t="s">
        <v>501</v>
      </c>
      <c r="C242" s="139" t="s">
        <v>502</v>
      </c>
      <c r="D242" s="124" t="s">
        <v>77</v>
      </c>
      <c r="E242" s="152" t="s">
        <v>503</v>
      </c>
      <c r="F242" s="126"/>
    </row>
    <row r="243" spans="1:6" x14ac:dyDescent="0.25">
      <c r="A243" s="44">
        <f t="shared" si="13"/>
        <v>205</v>
      </c>
      <c r="B243" s="104" t="s">
        <v>93</v>
      </c>
      <c r="C243" s="90" t="s">
        <v>253</v>
      </c>
      <c r="D243" s="104" t="s">
        <v>95</v>
      </c>
      <c r="E243" s="99" t="s">
        <v>254</v>
      </c>
      <c r="F243" s="93"/>
    </row>
    <row r="244" spans="1:6" x14ac:dyDescent="0.25">
      <c r="A244" s="44">
        <f t="shared" si="13"/>
        <v>206</v>
      </c>
      <c r="B244" s="52" t="s">
        <v>244</v>
      </c>
      <c r="C244" s="51" t="s">
        <v>245</v>
      </c>
      <c r="D244" s="46" t="s">
        <v>242</v>
      </c>
      <c r="E244" s="96" t="s">
        <v>246</v>
      </c>
      <c r="F244" s="55"/>
    </row>
    <row r="245" spans="1:6" x14ac:dyDescent="0.25">
      <c r="A245" s="44">
        <f t="shared" si="13"/>
        <v>207</v>
      </c>
      <c r="B245" s="52" t="s">
        <v>239</v>
      </c>
      <c r="C245" s="51" t="s">
        <v>240</v>
      </c>
      <c r="D245" s="46" t="s">
        <v>87</v>
      </c>
      <c r="E245" s="77">
        <v>1900565656</v>
      </c>
      <c r="F245" s="55"/>
    </row>
    <row r="246" spans="1:6" ht="24" x14ac:dyDescent="0.25">
      <c r="A246" s="122">
        <f t="shared" si="13"/>
        <v>208</v>
      </c>
      <c r="B246" s="123" t="s">
        <v>498</v>
      </c>
      <c r="C246" s="124" t="s">
        <v>499</v>
      </c>
      <c r="D246" s="124" t="s">
        <v>77</v>
      </c>
      <c r="E246" s="123" t="s">
        <v>500</v>
      </c>
      <c r="F246" s="181"/>
    </row>
  </sheetData>
  <mergeCells count="38">
    <mergeCell ref="A230:F230"/>
    <mergeCell ref="A232:F232"/>
    <mergeCell ref="A2:F2"/>
    <mergeCell ref="A213:F213"/>
    <mergeCell ref="A220:F220"/>
    <mergeCell ref="A222:F222"/>
    <mergeCell ref="A224:F224"/>
    <mergeCell ref="A226:F226"/>
    <mergeCell ref="A228:F228"/>
    <mergeCell ref="A126:F126"/>
    <mergeCell ref="A134:F134"/>
    <mergeCell ref="A137:F137"/>
    <mergeCell ref="A139:F139"/>
    <mergeCell ref="A140:F140"/>
    <mergeCell ref="A204:F204"/>
    <mergeCell ref="A108:F108"/>
    <mergeCell ref="A110:F110"/>
    <mergeCell ref="A112:F112"/>
    <mergeCell ref="A116:F116"/>
    <mergeCell ref="A121:F121"/>
    <mergeCell ref="A124:F124"/>
    <mergeCell ref="A106:F106"/>
    <mergeCell ref="A33:F33"/>
    <mergeCell ref="A35:F35"/>
    <mergeCell ref="A37:F37"/>
    <mergeCell ref="A40:F40"/>
    <mergeCell ref="A46:F46"/>
    <mergeCell ref="A49:F49"/>
    <mergeCell ref="A53:F53"/>
    <mergeCell ref="A56:F56"/>
    <mergeCell ref="A58:F58"/>
    <mergeCell ref="A59:F59"/>
    <mergeCell ref="A92:F92"/>
    <mergeCell ref="A1:F1"/>
    <mergeCell ref="A4:F4"/>
    <mergeCell ref="A5:F5"/>
    <mergeCell ref="A21:F21"/>
    <mergeCell ref="A31:F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NHAT 06.05</vt:lpstr>
      <vt:lpstr>GỐC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2023-02-28T07:31:36Z</dcterms:created>
  <dcterms:modified xsi:type="dcterms:W3CDTF">2026-05-06T06:39:37Z</dcterms:modified>
</cp:coreProperties>
</file>